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45" windowWidth="15480" windowHeight="11040" activeTab="0"/>
  </bookViews>
  <sheets>
    <sheet name="12 мес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6" authorId="0">
      <text>
        <r>
          <rPr>
            <b/>
            <sz val="9"/>
            <rFont val="Tahoma"/>
            <family val="2"/>
          </rPr>
          <t xml:space="preserve">потребность на год
</t>
        </r>
      </text>
    </comment>
    <comment ref="K96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97" authorId="0">
      <text>
        <r>
          <rPr>
            <b/>
            <sz val="9"/>
            <rFont val="Tahoma"/>
            <family val="2"/>
          </rPr>
          <t>на 8 месяцев</t>
        </r>
      </text>
    </comment>
  </commentList>
</comments>
</file>

<file path=xl/sharedStrings.xml><?xml version="1.0" encoding="utf-8"?>
<sst xmlns="http://schemas.openxmlformats.org/spreadsheetml/2006/main" count="689" uniqueCount="143">
  <si>
    <t>340</t>
  </si>
  <si>
    <t>500</t>
  </si>
  <si>
    <t xml:space="preserve">001 36 00 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</si>
  <si>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</si>
  <si>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</si>
  <si>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</si>
  <si>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</si>
  <si>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</si>
  <si>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</si>
  <si>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</si>
  <si>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</si>
  <si>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</si>
  <si>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</si>
  <si>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</si>
  <si>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</si>
  <si>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</si>
  <si>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</si>
  <si>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</si>
  <si>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</si>
  <si>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</si>
  <si>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</si>
  <si>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</si>
  <si>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</si>
  <si>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</si>
  <si>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</si>
  <si>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</si>
  <si>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</si>
  <si>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</si>
  <si>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</si>
  <si>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</si>
  <si>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</si>
  <si>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</si>
  <si>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</si>
  <si>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</si>
  <si>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</si>
  <si>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</si>
  <si>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</si>
  <si>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</si>
  <si>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</si>
  <si>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</si>
  <si>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</si>
  <si>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</si>
  <si>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</si>
  <si>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</si>
  <si>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</si>
  <si>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</si>
  <si>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</si>
  <si>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</si>
  <si>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</si>
  <si>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</si>
  <si>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</si>
  <si>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</si>
  <si>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</si>
  <si>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</si>
  <si>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</si>
  <si>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</si>
  <si>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</si>
  <si>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</si>
  <si>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</si>
  <si>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</si>
  <si>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</si>
  <si>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</si>
  <si>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</si>
  <si>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</si>
  <si>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</si>
  <si>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</si>
  <si>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</si>
  <si>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</si>
  <si>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</si>
  <si>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</si>
  <si>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</si>
  <si>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002 54 00</t>
  </si>
  <si>
    <t>801 80 01</t>
  </si>
  <si>
    <t>120</t>
  </si>
  <si>
    <t>121</t>
  </si>
  <si>
    <t>801 80 02</t>
  </si>
  <si>
    <t>240</t>
  </si>
  <si>
    <t>244</t>
  </si>
  <si>
    <t>11</t>
  </si>
  <si>
    <t>801 80 04</t>
  </si>
  <si>
    <t>241</t>
  </si>
  <si>
    <t>790 80 04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</si>
  <si>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</si>
  <si>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</si>
  <si>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</si>
  <si>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</si>
  <si>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</si>
  <si>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</si>
  <si>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 xml:space="preserve">                                 Приложение № 4 к Решению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</si>
  <si>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</si>
  <si>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</si>
  <si>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</si>
  <si>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</si>
  <si>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</si>
  <si>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</si>
  <si>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</si>
  <si>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</si>
  <si>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</si>
  <si>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</si>
  <si>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</si>
  <si>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</si>
  <si>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</si>
  <si>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</si>
  <si>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</si>
  <si>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</si>
  <si>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</si>
  <si>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</si>
  <si>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</si>
  <si>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</si>
  <si>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</si>
  <si>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801 01 72</t>
  </si>
  <si>
    <t>370</t>
  </si>
  <si>
    <t xml:space="preserve">                                       муниципального образования "Тараса" на 2018-2020 гг.</t>
  </si>
  <si>
    <t xml:space="preserve">                                  на 2018 год и плановый период 2019 и 2020 год" </t>
  </si>
  <si>
    <t xml:space="preserve">                                  Думы "О    бюджете МО "Тараса"</t>
  </si>
  <si>
    <t xml:space="preserve"> </t>
  </si>
  <si>
    <t xml:space="preserve">                                  № 123 от 28.12.2017</t>
  </si>
  <si>
    <t>711 01 72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</si>
  <si>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</si>
  <si>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</si>
  <si>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Иные межбюджетные трансферты</t>
  </si>
  <si>
    <t>14</t>
  </si>
  <si>
    <t>799 80 01</t>
  </si>
  <si>
    <t>251</t>
  </si>
  <si>
    <t>540</t>
  </si>
  <si>
    <t>Иные межбюджетные ассигнования</t>
  </si>
  <si>
    <t>06</t>
  </si>
  <si>
    <t>850</t>
  </si>
  <si>
    <t>Обеспечение проведения выборов и референдумов</t>
  </si>
  <si>
    <t>113</t>
  </si>
  <si>
    <t>Специальные расходы</t>
  </si>
  <si>
    <t>880</t>
  </si>
  <si>
    <t>800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</si>
  <si>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</si>
  <si>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 работ и услуг, для обеспечения государственных  (муниципальных) органов</t>
  </si>
  <si>
    <t>12</t>
  </si>
  <si>
    <t>801 80 S2</t>
  </si>
  <si>
    <t>243</t>
  </si>
  <si>
    <t>Закупка товаров работ и услуг в целях капитального ремонта гос.</t>
  </si>
  <si>
    <t>Безвозмездные перечисления государственным и муниципальным учреждениям</t>
  </si>
  <si>
    <t>факт</t>
  </si>
  <si>
    <t xml:space="preserve">% </t>
  </si>
  <si>
    <t>исполн.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</si>
</sst>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00000"/>
    <numFmt numFmtId="180" formatCode="[$-FC19]d\ mmmm\ yyyy\ &quot;г.&quot;"/>
    <numFmt numFmtId="181" formatCode="0.000000"/>
    <numFmt numFmtId="182" formatCode="0.00000"/>
    <numFmt numFmtId="183" formatCode="0.000000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р_._-;\-* #,##0_р_._-;_-* &quot;-&quot;?_р_._-;_-@_-"/>
    <numFmt numFmtId="188" formatCode="_-* #,##0.00_р_._-;\-* #,##0.00_р_._-;_-* &quot;-&quot;?_р_._-;_-@_-"/>
    <numFmt numFmtId="189" formatCode="_-* #,##0.000_р_._-;\-* #,##0.000_р_._-;_-* &quot;-&quot;?_р_._-;_-@_-"/>
    <numFmt numFmtId="190" formatCode="_-* #,##0.0000_р_._-;\-* #,##0.0000_р_._-;_-* &quot;-&quot;?_р_._-;_-@_-"/>
    <numFmt numFmtId="191" formatCode="_-* #,##0.000_р_._-;\-* #,##0.000_р_._-;_-* &quot;-&quot;??_р_._-;_-@_-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Courier New"/>
      <family val="3"/>
    </font>
    <font>
      <b/>
      <i/>
      <sz val="15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85" fontId="10" fillId="33" borderId="17" xfId="58" applyNumberFormat="1" applyFont="1" applyFill="1" applyBorder="1" applyAlignment="1">
      <alignment horizontal="right"/>
    </xf>
    <xf numFmtId="171" fontId="10" fillId="33" borderId="17" xfId="58" applyNumberFormat="1" applyFont="1" applyFill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8" xfId="55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72" fontId="10" fillId="33" borderId="17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55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/>
    </xf>
    <xf numFmtId="49" fontId="11" fillId="33" borderId="17" xfId="0" applyNumberFormat="1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55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33" borderId="22" xfId="0" applyFont="1" applyFill="1" applyBorder="1" applyAlignment="1">
      <alignment/>
    </xf>
    <xf numFmtId="2" fontId="13" fillId="33" borderId="22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12" fillId="0" borderId="29" xfId="0" applyNumberFormat="1" applyFont="1" applyFill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186" fontId="12" fillId="0" borderId="17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49" fontId="13" fillId="33" borderId="2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3" fillId="33" borderId="31" xfId="55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49" fillId="34" borderId="35" xfId="0" applyNumberFormat="1" applyFont="1" applyFill="1" applyBorder="1" applyAlignment="1" applyProtection="1">
      <alignment horizontal="left" vertical="top" wrapText="1"/>
      <protection/>
    </xf>
    <xf numFmtId="49" fontId="13" fillId="33" borderId="22" xfId="0" applyNumberFormat="1" applyFont="1" applyFill="1" applyBorder="1" applyAlignment="1">
      <alignment horizontal="center"/>
    </xf>
    <xf numFmtId="49" fontId="13" fillId="33" borderId="22" xfId="55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5" xfId="0" applyFont="1" applyBorder="1" applyAlignment="1">
      <alignment/>
    </xf>
    <xf numFmtId="49" fontId="13" fillId="33" borderId="11" xfId="55" applyNumberFormat="1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11" fillId="0" borderId="21" xfId="0" applyFont="1" applyBorder="1" applyAlignment="1">
      <alignment horizontal="left"/>
    </xf>
    <xf numFmtId="49" fontId="10" fillId="33" borderId="18" xfId="0" applyNumberFormat="1" applyFont="1" applyFill="1" applyBorder="1" applyAlignment="1">
      <alignment horizontal="center"/>
    </xf>
    <xf numFmtId="49" fontId="10" fillId="33" borderId="18" xfId="55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/>
    </xf>
    <xf numFmtId="49" fontId="13" fillId="33" borderId="20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49" fontId="13" fillId="33" borderId="18" xfId="55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" fontId="13" fillId="33" borderId="22" xfId="0" applyNumberFormat="1" applyFont="1" applyFill="1" applyBorder="1" applyAlignment="1">
      <alignment horizontal="right"/>
    </xf>
    <xf numFmtId="1" fontId="13" fillId="33" borderId="12" xfId="0" applyNumberFormat="1" applyFont="1" applyFill="1" applyBorder="1" applyAlignment="1">
      <alignment horizontal="right"/>
    </xf>
    <xf numFmtId="49" fontId="13" fillId="33" borderId="23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24" xfId="55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49" fontId="10" fillId="33" borderId="2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3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center"/>
    </xf>
    <xf numFmtId="49" fontId="13" fillId="33" borderId="38" xfId="55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49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49" fontId="7" fillId="0" borderId="29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49" fontId="14" fillId="0" borderId="43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8" xfId="55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172" fontId="9" fillId="33" borderId="16" xfId="0" applyNumberFormat="1" applyFont="1" applyFill="1" applyBorder="1" applyAlignment="1">
      <alignment/>
    </xf>
    <xf numFmtId="49" fontId="7" fillId="0" borderId="22" xfId="55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172" fontId="13" fillId="33" borderId="22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72" fontId="13" fillId="33" borderId="12" xfId="0" applyNumberFormat="1" applyFont="1" applyFill="1" applyBorder="1" applyAlignment="1">
      <alignment/>
    </xf>
    <xf numFmtId="49" fontId="7" fillId="0" borderId="10" xfId="55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49" fontId="11" fillId="0" borderId="42" xfId="0" applyNumberFormat="1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8" xfId="55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1" fontId="10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49" fontId="11" fillId="0" borderId="46" xfId="0" applyNumberFormat="1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49" fontId="12" fillId="0" borderId="10" xfId="55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1" fontId="10" fillId="33" borderId="17" xfId="0" applyNumberFormat="1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49" fontId="12" fillId="0" borderId="2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2" fontId="13" fillId="33" borderId="18" xfId="0" applyNumberFormat="1" applyFont="1" applyFill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184" fontId="7" fillId="0" borderId="17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right"/>
    </xf>
    <xf numFmtId="184" fontId="7" fillId="0" borderId="4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/>
    </xf>
    <xf numFmtId="184" fontId="7" fillId="0" borderId="22" xfId="0" applyNumberFormat="1" applyFont="1" applyBorder="1" applyAlignment="1">
      <alignment/>
    </xf>
    <xf numFmtId="184" fontId="7" fillId="0" borderId="2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6" xfId="0" applyFont="1" applyBorder="1" applyAlignment="1">
      <alignment horizontal="right"/>
    </xf>
    <xf numFmtId="2" fontId="7" fillId="0" borderId="46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10"/>
  <sheetViews>
    <sheetView tabSelected="1" zoomScalePageLayoutView="0" workbookViewId="0" topLeftCell="A1">
      <selection activeCell="M107" sqref="M107"/>
    </sheetView>
  </sheetViews>
  <sheetFormatPr defaultColWidth="9.00390625" defaultRowHeight="12.75"/>
  <cols>
    <col min="1" max="1" width="58.125" style="0" customWidth="1"/>
    <col min="2" max="2" width="5.75390625" style="0" customWidth="1"/>
    <col min="3" max="3" width="23.75390625" style="0" customWidth="1"/>
    <col min="4" max="4" width="6.625" style="0" customWidth="1"/>
    <col min="5" max="5" width="13.625" style="0" customWidth="1"/>
    <col min="6" max="6" width="6.125" style="0" customWidth="1"/>
    <col min="7" max="7" width="10.375" style="0" customWidth="1"/>
    <col min="8" max="8" width="12.125" style="0" customWidth="1"/>
    <col min="9" max="9" width="16.375" style="0" customWidth="1"/>
    <col min="10" max="10" width="11.875" style="0" customWidth="1"/>
    <col min="11" max="11" width="12.625" style="0" customWidth="1"/>
    <col min="12" max="12" width="10.75390625" style="0" customWidth="1"/>
  </cols>
  <sheetData>
    <row r="1" spans="1:10" ht="15">
      <c r="A1" s="7"/>
      <c r="B1" s="7"/>
      <c r="C1" s="7"/>
      <c r="D1" s="7"/>
      <c r="E1" s="7" t="s">
        <v>88</v>
      </c>
      <c r="F1" s="7"/>
      <c r="G1" s="10"/>
      <c r="H1" s="10"/>
      <c r="I1" s="10"/>
      <c r="J1" s="10"/>
    </row>
    <row r="2" spans="1:10" ht="15">
      <c r="A2" s="7"/>
      <c r="B2" s="7"/>
      <c r="C2" s="7"/>
      <c r="D2" s="7"/>
      <c r="E2" s="7" t="s">
        <v>114</v>
      </c>
      <c r="F2" s="7"/>
      <c r="G2" s="10"/>
      <c r="H2" s="10"/>
      <c r="I2" s="10"/>
      <c r="J2" s="10"/>
    </row>
    <row r="3" spans="1:10" ht="15">
      <c r="A3" s="7"/>
      <c r="B3" s="7"/>
      <c r="C3" s="7"/>
      <c r="D3" s="7"/>
      <c r="E3" s="7" t="s">
        <v>113</v>
      </c>
      <c r="F3" s="7"/>
      <c r="G3" s="10"/>
      <c r="H3" s="10"/>
      <c r="I3" s="10"/>
      <c r="J3" s="10"/>
    </row>
    <row r="4" spans="1:10" ht="15">
      <c r="A4" s="7"/>
      <c r="B4" s="7"/>
      <c r="C4" s="7"/>
      <c r="D4" s="7"/>
      <c r="E4" s="7" t="s">
        <v>116</v>
      </c>
      <c r="F4" s="7"/>
      <c r="G4" s="10"/>
      <c r="H4" s="10"/>
      <c r="I4" s="10"/>
      <c r="J4" s="10"/>
    </row>
    <row r="5" spans="1:10" ht="19.5">
      <c r="A5" s="222" t="s">
        <v>48</v>
      </c>
      <c r="B5" s="222"/>
      <c r="C5" s="222"/>
      <c r="D5" s="222"/>
      <c r="E5" s="7"/>
      <c r="F5" s="7"/>
      <c r="G5" s="10"/>
      <c r="H5" s="11"/>
      <c r="I5" s="11"/>
      <c r="J5" s="11"/>
    </row>
    <row r="6" spans="1:12" ht="20.25" thickBot="1">
      <c r="A6" s="223" t="s">
        <v>112</v>
      </c>
      <c r="B6" s="223"/>
      <c r="C6" s="223"/>
      <c r="D6" s="12"/>
      <c r="E6" s="9"/>
      <c r="F6" s="7"/>
      <c r="G6" s="7"/>
      <c r="H6" s="8"/>
      <c r="I6" s="8"/>
      <c r="J6" s="8"/>
      <c r="L6" s="2"/>
    </row>
    <row r="7" spans="1:10" ht="15">
      <c r="A7" s="224" t="s">
        <v>10</v>
      </c>
      <c r="B7" s="14" t="s">
        <v>11</v>
      </c>
      <c r="C7" s="15"/>
      <c r="D7" s="15"/>
      <c r="E7" s="15"/>
      <c r="F7" s="15"/>
      <c r="G7" s="16"/>
      <c r="H7" s="17" t="s">
        <v>66</v>
      </c>
      <c r="I7" s="17" t="s">
        <v>140</v>
      </c>
      <c r="J7" s="17" t="s">
        <v>141</v>
      </c>
    </row>
    <row r="8" spans="1:11" ht="15.75" thickBot="1">
      <c r="A8" s="225"/>
      <c r="B8" s="18" t="s">
        <v>12</v>
      </c>
      <c r="C8" s="18" t="s">
        <v>13</v>
      </c>
      <c r="D8" s="18" t="s">
        <v>14</v>
      </c>
      <c r="E8" s="19" t="s">
        <v>15</v>
      </c>
      <c r="F8" s="18" t="s">
        <v>16</v>
      </c>
      <c r="G8" s="20" t="s">
        <v>17</v>
      </c>
      <c r="H8" s="21">
        <v>2018</v>
      </c>
      <c r="I8" s="21">
        <v>2018</v>
      </c>
      <c r="J8" s="21" t="s">
        <v>142</v>
      </c>
      <c r="K8" s="5" t="s">
        <v>115</v>
      </c>
    </row>
    <row r="9" spans="1:12" ht="16.5" thickBot="1">
      <c r="A9" s="22" t="s">
        <v>57</v>
      </c>
      <c r="B9" s="23" t="s">
        <v>18</v>
      </c>
      <c r="C9" s="23" t="s">
        <v>19</v>
      </c>
      <c r="D9" s="23" t="s">
        <v>19</v>
      </c>
      <c r="E9" s="23" t="s">
        <v>20</v>
      </c>
      <c r="F9" s="23" t="s">
        <v>21</v>
      </c>
      <c r="G9" s="24" t="s">
        <v>21</v>
      </c>
      <c r="H9" s="25">
        <f>H11+H14+H30+H33+H36+H40+H43+H52+H59+H80+H87+H102+H105+H108</f>
        <v>11324.400000000001</v>
      </c>
      <c r="I9" s="25">
        <f>I11+I14+I30+I33+I36+I40+I43+I52+I59+I80+I85+I87+I105+I108</f>
        <v>5435.6</v>
      </c>
      <c r="J9" s="26">
        <f aca="true" t="shared" si="0" ref="J9:J15">I9/H9*100</f>
        <v>47.99901098512945</v>
      </c>
      <c r="K9" s="2"/>
      <c r="L9" s="5"/>
    </row>
    <row r="10" spans="1:12" ht="16.5" thickBot="1">
      <c r="A10" s="22" t="s">
        <v>22</v>
      </c>
      <c r="B10" s="27" t="s">
        <v>18</v>
      </c>
      <c r="C10" s="28" t="s">
        <v>23</v>
      </c>
      <c r="D10" s="29" t="s">
        <v>19</v>
      </c>
      <c r="E10" s="28" t="s">
        <v>20</v>
      </c>
      <c r="F10" s="30" t="s">
        <v>21</v>
      </c>
      <c r="G10" s="31" t="s">
        <v>21</v>
      </c>
      <c r="H10" s="32">
        <f>H11+H14</f>
        <v>5941</v>
      </c>
      <c r="I10" s="32">
        <f>I11+I14</f>
        <v>3116.1</v>
      </c>
      <c r="J10" s="26">
        <f t="shared" si="0"/>
        <v>52.4507658643326</v>
      </c>
      <c r="K10" s="1"/>
      <c r="L10" s="1"/>
    </row>
    <row r="11" spans="1:10" ht="16.5" thickBot="1">
      <c r="A11" s="33" t="s">
        <v>91</v>
      </c>
      <c r="B11" s="34" t="s">
        <v>18</v>
      </c>
      <c r="C11" s="35" t="s">
        <v>23</v>
      </c>
      <c r="D11" s="36" t="s">
        <v>41</v>
      </c>
      <c r="E11" s="35" t="s">
        <v>72</v>
      </c>
      <c r="F11" s="35" t="s">
        <v>73</v>
      </c>
      <c r="G11" s="37" t="s">
        <v>73</v>
      </c>
      <c r="H11" s="38">
        <f>H12+H13</f>
        <v>1031</v>
      </c>
      <c r="I11" s="38">
        <f>I12+I13</f>
        <v>475</v>
      </c>
      <c r="J11" s="38">
        <f t="shared" si="0"/>
        <v>46.071774975751694</v>
      </c>
    </row>
    <row r="12" spans="1:12" ht="16.5" thickBot="1">
      <c r="A12" s="39" t="s">
        <v>92</v>
      </c>
      <c r="B12" s="34" t="s">
        <v>18</v>
      </c>
      <c r="C12" s="35" t="s">
        <v>23</v>
      </c>
      <c r="D12" s="36" t="s">
        <v>41</v>
      </c>
      <c r="E12" s="35" t="s">
        <v>72</v>
      </c>
      <c r="F12" s="35" t="s">
        <v>74</v>
      </c>
      <c r="G12" s="37" t="s">
        <v>74</v>
      </c>
      <c r="H12" s="40">
        <v>792</v>
      </c>
      <c r="I12" s="40">
        <v>365</v>
      </c>
      <c r="J12" s="38">
        <f t="shared" si="0"/>
        <v>46.08585858585859</v>
      </c>
      <c r="K12" s="2"/>
      <c r="L12" s="2"/>
    </row>
    <row r="13" spans="1:10" ht="16.5" thickBot="1">
      <c r="A13" s="41" t="s">
        <v>93</v>
      </c>
      <c r="B13" s="34" t="s">
        <v>18</v>
      </c>
      <c r="C13" s="35" t="s">
        <v>23</v>
      </c>
      <c r="D13" s="36" t="s">
        <v>41</v>
      </c>
      <c r="E13" s="35" t="s">
        <v>72</v>
      </c>
      <c r="F13" s="35" t="s">
        <v>74</v>
      </c>
      <c r="G13" s="42" t="s">
        <v>89</v>
      </c>
      <c r="H13" s="43">
        <v>239</v>
      </c>
      <c r="I13" s="43">
        <v>110</v>
      </c>
      <c r="J13" s="38">
        <f t="shared" si="0"/>
        <v>46.02510460251046</v>
      </c>
    </row>
    <row r="14" spans="1:10" ht="16.5" thickBot="1">
      <c r="A14" s="44" t="s">
        <v>24</v>
      </c>
      <c r="B14" s="45" t="s">
        <v>18</v>
      </c>
      <c r="C14" s="46" t="s">
        <v>23</v>
      </c>
      <c r="D14" s="47" t="s">
        <v>25</v>
      </c>
      <c r="E14" s="46" t="s">
        <v>20</v>
      </c>
      <c r="F14" s="46" t="s">
        <v>21</v>
      </c>
      <c r="G14" s="48" t="s">
        <v>21</v>
      </c>
      <c r="H14" s="49">
        <f>H15+H18+H20</f>
        <v>4910</v>
      </c>
      <c r="I14" s="49">
        <f>I15+I18+I20</f>
        <v>2641.1</v>
      </c>
      <c r="J14" s="49">
        <f t="shared" si="0"/>
        <v>53.79022403258655</v>
      </c>
    </row>
    <row r="15" spans="1:10" ht="15">
      <c r="A15" s="33" t="s">
        <v>91</v>
      </c>
      <c r="B15" s="50" t="s">
        <v>18</v>
      </c>
      <c r="C15" s="50" t="s">
        <v>23</v>
      </c>
      <c r="D15" s="50" t="s">
        <v>25</v>
      </c>
      <c r="E15" s="50" t="s">
        <v>75</v>
      </c>
      <c r="F15" s="51" t="s">
        <v>73</v>
      </c>
      <c r="G15" s="52">
        <v>120</v>
      </c>
      <c r="H15" s="53">
        <f>H16+H17</f>
        <v>3400</v>
      </c>
      <c r="I15" s="53">
        <f>I16+I17</f>
        <v>1684</v>
      </c>
      <c r="J15" s="54">
        <f t="shared" si="0"/>
        <v>49.529411764705884</v>
      </c>
    </row>
    <row r="16" spans="1:11" ht="15">
      <c r="A16" s="39" t="s">
        <v>92</v>
      </c>
      <c r="B16" s="50" t="s">
        <v>18</v>
      </c>
      <c r="C16" s="50" t="s">
        <v>23</v>
      </c>
      <c r="D16" s="50" t="s">
        <v>25</v>
      </c>
      <c r="E16" s="50" t="s">
        <v>75</v>
      </c>
      <c r="F16" s="51" t="s">
        <v>74</v>
      </c>
      <c r="G16" s="55">
        <v>121</v>
      </c>
      <c r="H16" s="39">
        <v>2611</v>
      </c>
      <c r="I16" s="39">
        <v>1350</v>
      </c>
      <c r="J16" s="54">
        <f aca="true" t="shared" si="1" ref="J16:J26">I16/H16*100</f>
        <v>51.70432784373803</v>
      </c>
      <c r="K16" s="4"/>
    </row>
    <row r="17" spans="1:10" ht="15">
      <c r="A17" s="41" t="s">
        <v>93</v>
      </c>
      <c r="B17" s="50" t="s">
        <v>18</v>
      </c>
      <c r="C17" s="50" t="s">
        <v>23</v>
      </c>
      <c r="D17" s="50" t="s">
        <v>25</v>
      </c>
      <c r="E17" s="50" t="s">
        <v>75</v>
      </c>
      <c r="F17" s="51" t="s">
        <v>74</v>
      </c>
      <c r="G17" s="55">
        <v>129</v>
      </c>
      <c r="H17" s="39">
        <v>789</v>
      </c>
      <c r="I17" s="39">
        <v>334</v>
      </c>
      <c r="J17" s="54">
        <f t="shared" si="1"/>
        <v>42.33206590621039</v>
      </c>
    </row>
    <row r="18" spans="1:10" ht="15">
      <c r="A18" s="39" t="s">
        <v>94</v>
      </c>
      <c r="B18" s="50" t="s">
        <v>18</v>
      </c>
      <c r="C18" s="50" t="s">
        <v>23</v>
      </c>
      <c r="D18" s="50" t="s">
        <v>25</v>
      </c>
      <c r="E18" s="50" t="s">
        <v>75</v>
      </c>
      <c r="F18" s="51" t="s">
        <v>76</v>
      </c>
      <c r="G18" s="55">
        <v>200</v>
      </c>
      <c r="H18" s="56">
        <f>H19</f>
        <v>1138</v>
      </c>
      <c r="I18" s="56">
        <f>I19</f>
        <v>702</v>
      </c>
      <c r="J18" s="54">
        <f t="shared" si="1"/>
        <v>61.6871704745167</v>
      </c>
    </row>
    <row r="19" spans="1:10" ht="15">
      <c r="A19" s="39" t="s">
        <v>95</v>
      </c>
      <c r="B19" s="50" t="s">
        <v>18</v>
      </c>
      <c r="C19" s="50" t="s">
        <v>23</v>
      </c>
      <c r="D19" s="50" t="s">
        <v>25</v>
      </c>
      <c r="E19" s="50" t="s">
        <v>75</v>
      </c>
      <c r="F19" s="51" t="s">
        <v>77</v>
      </c>
      <c r="G19" s="55">
        <v>244</v>
      </c>
      <c r="H19" s="39">
        <v>1138</v>
      </c>
      <c r="I19" s="39">
        <v>702</v>
      </c>
      <c r="J19" s="54">
        <f t="shared" si="1"/>
        <v>61.6871704745167</v>
      </c>
    </row>
    <row r="20" spans="1:10" ht="15">
      <c r="A20" s="39" t="s">
        <v>96</v>
      </c>
      <c r="B20" s="50" t="s">
        <v>18</v>
      </c>
      <c r="C20" s="50" t="s">
        <v>23</v>
      </c>
      <c r="D20" s="50" t="s">
        <v>25</v>
      </c>
      <c r="E20" s="50" t="s">
        <v>75</v>
      </c>
      <c r="F20" s="51" t="s">
        <v>77</v>
      </c>
      <c r="G20" s="55">
        <v>850</v>
      </c>
      <c r="H20" s="56">
        <f>H21+H25+H26</f>
        <v>372</v>
      </c>
      <c r="I20" s="56">
        <f>I21+I25+I26</f>
        <v>255.1</v>
      </c>
      <c r="J20" s="54">
        <f t="shared" si="1"/>
        <v>68.5752688172043</v>
      </c>
    </row>
    <row r="21" spans="1:10" ht="15">
      <c r="A21" s="39" t="s">
        <v>97</v>
      </c>
      <c r="B21" s="50" t="s">
        <v>18</v>
      </c>
      <c r="C21" s="50" t="s">
        <v>23</v>
      </c>
      <c r="D21" s="50" t="s">
        <v>25</v>
      </c>
      <c r="E21" s="50" t="s">
        <v>75</v>
      </c>
      <c r="F21" s="51" t="s">
        <v>77</v>
      </c>
      <c r="G21" s="55">
        <v>851</v>
      </c>
      <c r="H21" s="39">
        <v>350</v>
      </c>
      <c r="I21" s="39">
        <v>252</v>
      </c>
      <c r="J21" s="54">
        <f t="shared" si="1"/>
        <v>72</v>
      </c>
    </row>
    <row r="22" spans="1:10" ht="15" hidden="1">
      <c r="A22" s="39" t="s">
        <v>60</v>
      </c>
      <c r="B22" s="50" t="s">
        <v>18</v>
      </c>
      <c r="C22" s="50" t="s">
        <v>23</v>
      </c>
      <c r="D22" s="50" t="s">
        <v>25</v>
      </c>
      <c r="E22" s="50" t="s">
        <v>75</v>
      </c>
      <c r="F22" s="51" t="s">
        <v>1</v>
      </c>
      <c r="G22" s="55">
        <v>225</v>
      </c>
      <c r="H22" s="39"/>
      <c r="I22" s="39"/>
      <c r="J22" s="54" t="e">
        <f t="shared" si="1"/>
        <v>#DIV/0!</v>
      </c>
    </row>
    <row r="23" spans="1:10" ht="15" hidden="1">
      <c r="A23" s="39" t="s">
        <v>60</v>
      </c>
      <c r="B23" s="50" t="s">
        <v>18</v>
      </c>
      <c r="C23" s="50" t="s">
        <v>23</v>
      </c>
      <c r="D23" s="50" t="s">
        <v>25</v>
      </c>
      <c r="E23" s="50" t="s">
        <v>75</v>
      </c>
      <c r="F23" s="51" t="s">
        <v>1</v>
      </c>
      <c r="G23" s="55">
        <v>2250200</v>
      </c>
      <c r="H23" s="39"/>
      <c r="I23" s="39"/>
      <c r="J23" s="54" t="e">
        <f t="shared" si="1"/>
        <v>#DIV/0!</v>
      </c>
    </row>
    <row r="24" spans="1:10" ht="15" hidden="1">
      <c r="A24" s="39" t="s">
        <v>60</v>
      </c>
      <c r="B24" s="50" t="s">
        <v>18</v>
      </c>
      <c r="C24" s="50" t="s">
        <v>23</v>
      </c>
      <c r="D24" s="50" t="s">
        <v>25</v>
      </c>
      <c r="E24" s="50" t="s">
        <v>75</v>
      </c>
      <c r="F24" s="51" t="s">
        <v>1</v>
      </c>
      <c r="G24" s="55">
        <v>2250300</v>
      </c>
      <c r="H24" s="39"/>
      <c r="I24" s="39"/>
      <c r="J24" s="54" t="e">
        <f t="shared" si="1"/>
        <v>#DIV/0!</v>
      </c>
    </row>
    <row r="25" spans="1:10" ht="15">
      <c r="A25" s="39" t="s">
        <v>98</v>
      </c>
      <c r="B25" s="50" t="s">
        <v>18</v>
      </c>
      <c r="C25" s="50" t="s">
        <v>23</v>
      </c>
      <c r="D25" s="50" t="s">
        <v>25</v>
      </c>
      <c r="E25" s="50" t="s">
        <v>75</v>
      </c>
      <c r="F25" s="51" t="s">
        <v>77</v>
      </c>
      <c r="G25" s="55">
        <v>852</v>
      </c>
      <c r="H25" s="39">
        <v>7</v>
      </c>
      <c r="I25" s="39">
        <v>3</v>
      </c>
      <c r="J25" s="54">
        <f t="shared" si="1"/>
        <v>42.857142857142854</v>
      </c>
    </row>
    <row r="26" spans="1:10" ht="15.75" thickBot="1">
      <c r="A26" s="57" t="s">
        <v>99</v>
      </c>
      <c r="B26" s="50" t="s">
        <v>18</v>
      </c>
      <c r="C26" s="50" t="s">
        <v>23</v>
      </c>
      <c r="D26" s="50" t="s">
        <v>25</v>
      </c>
      <c r="E26" s="50" t="s">
        <v>75</v>
      </c>
      <c r="F26" s="51" t="s">
        <v>77</v>
      </c>
      <c r="G26" s="58" t="s">
        <v>90</v>
      </c>
      <c r="H26" s="56">
        <v>15</v>
      </c>
      <c r="I26" s="56">
        <v>0.1</v>
      </c>
      <c r="J26" s="54">
        <f t="shared" si="1"/>
        <v>0.6666666666666667</v>
      </c>
    </row>
    <row r="27" spans="1:10" ht="16.5" hidden="1" thickBot="1">
      <c r="A27" s="59"/>
      <c r="B27" s="60" t="s">
        <v>18</v>
      </c>
      <c r="C27" s="60" t="s">
        <v>23</v>
      </c>
      <c r="D27" s="60" t="s">
        <v>7</v>
      </c>
      <c r="E27" s="60" t="s">
        <v>20</v>
      </c>
      <c r="F27" s="28" t="s">
        <v>21</v>
      </c>
      <c r="G27" s="60" t="s">
        <v>21</v>
      </c>
      <c r="H27" s="39"/>
      <c r="I27" s="39"/>
      <c r="J27" s="39"/>
    </row>
    <row r="28" spans="1:10" ht="15.75" hidden="1" thickBot="1">
      <c r="A28" s="61" t="s">
        <v>8</v>
      </c>
      <c r="B28" s="50" t="s">
        <v>18</v>
      </c>
      <c r="C28" s="50" t="s">
        <v>23</v>
      </c>
      <c r="D28" s="50" t="s">
        <v>7</v>
      </c>
      <c r="E28" s="50" t="s">
        <v>9</v>
      </c>
      <c r="F28" s="51" t="s">
        <v>21</v>
      </c>
      <c r="G28" s="50" t="s">
        <v>21</v>
      </c>
      <c r="H28" s="39"/>
      <c r="I28" s="39"/>
      <c r="J28" s="39"/>
    </row>
    <row r="29" spans="1:10" ht="15.75" hidden="1" thickBot="1">
      <c r="A29" s="62" t="s">
        <v>4</v>
      </c>
      <c r="B29" s="18" t="s">
        <v>18</v>
      </c>
      <c r="C29" s="18" t="s">
        <v>23</v>
      </c>
      <c r="D29" s="18" t="s">
        <v>7</v>
      </c>
      <c r="E29" s="18" t="s">
        <v>9</v>
      </c>
      <c r="F29" s="63" t="s">
        <v>1</v>
      </c>
      <c r="G29" s="18" t="s">
        <v>38</v>
      </c>
      <c r="H29" s="39"/>
      <c r="I29" s="39"/>
      <c r="J29" s="39"/>
    </row>
    <row r="30" spans="1:10" ht="16.5" thickBot="1">
      <c r="A30" s="64" t="s">
        <v>125</v>
      </c>
      <c r="B30" s="65" t="s">
        <v>18</v>
      </c>
      <c r="C30" s="66" t="s">
        <v>23</v>
      </c>
      <c r="D30" s="67" t="s">
        <v>126</v>
      </c>
      <c r="E30" s="68" t="s">
        <v>75</v>
      </c>
      <c r="F30" s="69" t="s">
        <v>61</v>
      </c>
      <c r="G30" s="66" t="s">
        <v>21</v>
      </c>
      <c r="H30" s="70">
        <f aca="true" t="shared" si="2" ref="H30:J31">H31</f>
        <v>0.5</v>
      </c>
      <c r="I30" s="70">
        <f t="shared" si="2"/>
        <v>0.5</v>
      </c>
      <c r="J30" s="70">
        <f t="shared" si="2"/>
        <v>100</v>
      </c>
    </row>
    <row r="31" spans="1:10" ht="15.75">
      <c r="A31" s="71" t="s">
        <v>96</v>
      </c>
      <c r="B31" s="72" t="s">
        <v>18</v>
      </c>
      <c r="C31" s="72" t="s">
        <v>23</v>
      </c>
      <c r="D31" s="73" t="s">
        <v>126</v>
      </c>
      <c r="E31" s="74" t="s">
        <v>75</v>
      </c>
      <c r="F31" s="75" t="s">
        <v>61</v>
      </c>
      <c r="G31" s="72" t="s">
        <v>127</v>
      </c>
      <c r="H31" s="76">
        <f t="shared" si="2"/>
        <v>0.5</v>
      </c>
      <c r="I31" s="76">
        <f t="shared" si="2"/>
        <v>0.5</v>
      </c>
      <c r="J31" s="76">
        <f>I31/H31*100</f>
        <v>100</v>
      </c>
    </row>
    <row r="32" spans="1:10" ht="16.5" thickBot="1">
      <c r="A32" s="41" t="s">
        <v>99</v>
      </c>
      <c r="B32" s="77" t="s">
        <v>18</v>
      </c>
      <c r="C32" s="78" t="s">
        <v>23</v>
      </c>
      <c r="D32" s="79" t="s">
        <v>126</v>
      </c>
      <c r="E32" s="80" t="s">
        <v>75</v>
      </c>
      <c r="F32" s="81" t="s">
        <v>61</v>
      </c>
      <c r="G32" s="78" t="s">
        <v>90</v>
      </c>
      <c r="H32" s="82">
        <v>0.5</v>
      </c>
      <c r="I32" s="82">
        <v>0.5</v>
      </c>
      <c r="J32" s="76">
        <f>I32/H32*100</f>
        <v>100</v>
      </c>
    </row>
    <row r="33" spans="1:10" ht="16.5" thickBot="1">
      <c r="A33" s="64" t="s">
        <v>128</v>
      </c>
      <c r="B33" s="83" t="s">
        <v>18</v>
      </c>
      <c r="C33" s="84" t="s">
        <v>23</v>
      </c>
      <c r="D33" s="85" t="s">
        <v>7</v>
      </c>
      <c r="E33" s="86" t="s">
        <v>75</v>
      </c>
      <c r="F33" s="87" t="s">
        <v>131</v>
      </c>
      <c r="G33" s="88" t="s">
        <v>21</v>
      </c>
      <c r="H33" s="226">
        <v>110</v>
      </c>
      <c r="I33" s="89">
        <f>I35</f>
        <v>110</v>
      </c>
      <c r="J33" s="90"/>
    </row>
    <row r="34" spans="1:10" ht="15">
      <c r="A34" s="91" t="s">
        <v>128</v>
      </c>
      <c r="B34" s="92" t="s">
        <v>18</v>
      </c>
      <c r="C34" s="92" t="s">
        <v>23</v>
      </c>
      <c r="D34" s="93" t="s">
        <v>7</v>
      </c>
      <c r="E34" s="86" t="s">
        <v>75</v>
      </c>
      <c r="F34" s="87" t="s">
        <v>131</v>
      </c>
      <c r="G34" s="50" t="s">
        <v>132</v>
      </c>
      <c r="H34" s="94">
        <f>H35</f>
        <v>110</v>
      </c>
      <c r="I34" s="33">
        <v>110</v>
      </c>
      <c r="J34" s="33"/>
    </row>
    <row r="35" spans="1:10" ht="15.75" thickBot="1">
      <c r="A35" s="95" t="s">
        <v>130</v>
      </c>
      <c r="B35" s="86" t="s">
        <v>18</v>
      </c>
      <c r="C35" s="86" t="s">
        <v>23</v>
      </c>
      <c r="D35" s="96" t="s">
        <v>7</v>
      </c>
      <c r="E35" s="86" t="s">
        <v>75</v>
      </c>
      <c r="F35" s="87" t="s">
        <v>131</v>
      </c>
      <c r="G35" s="18" t="s">
        <v>131</v>
      </c>
      <c r="H35" s="97">
        <v>110</v>
      </c>
      <c r="I35" s="41">
        <v>110</v>
      </c>
      <c r="J35" s="33"/>
    </row>
    <row r="36" spans="1:12" ht="16.5" thickBot="1">
      <c r="A36" s="98" t="s">
        <v>35</v>
      </c>
      <c r="B36" s="27" t="s">
        <v>18</v>
      </c>
      <c r="C36" s="99" t="s">
        <v>23</v>
      </c>
      <c r="D36" s="100" t="s">
        <v>78</v>
      </c>
      <c r="E36" s="99" t="s">
        <v>36</v>
      </c>
      <c r="F36" s="99" t="s">
        <v>37</v>
      </c>
      <c r="G36" s="101" t="s">
        <v>21</v>
      </c>
      <c r="H36" s="102">
        <f aca="true" t="shared" si="3" ref="H36:J38">H37</f>
        <v>20</v>
      </c>
      <c r="I36" s="102">
        <f t="shared" si="3"/>
        <v>0</v>
      </c>
      <c r="J36" s="102">
        <f t="shared" si="3"/>
        <v>0</v>
      </c>
      <c r="L36" s="6"/>
    </row>
    <row r="37" spans="1:10" ht="15.75" thickBot="1">
      <c r="A37" s="103" t="s">
        <v>3</v>
      </c>
      <c r="B37" s="104" t="s">
        <v>18</v>
      </c>
      <c r="C37" s="105" t="s">
        <v>23</v>
      </c>
      <c r="D37" s="106" t="s">
        <v>78</v>
      </c>
      <c r="E37" s="105" t="s">
        <v>79</v>
      </c>
      <c r="F37" s="107" t="s">
        <v>77</v>
      </c>
      <c r="G37" s="108" t="s">
        <v>21</v>
      </c>
      <c r="H37" s="109">
        <f t="shared" si="3"/>
        <v>20</v>
      </c>
      <c r="I37" s="109">
        <f t="shared" si="3"/>
        <v>0</v>
      </c>
      <c r="J37" s="109">
        <f t="shared" si="3"/>
        <v>0</v>
      </c>
    </row>
    <row r="38" spans="1:10" ht="15.75" thickBot="1">
      <c r="A38" s="39" t="s">
        <v>94</v>
      </c>
      <c r="B38" s="104" t="s">
        <v>18</v>
      </c>
      <c r="C38" s="105" t="s">
        <v>23</v>
      </c>
      <c r="D38" s="106" t="s">
        <v>78</v>
      </c>
      <c r="E38" s="105" t="s">
        <v>79</v>
      </c>
      <c r="F38" s="107" t="s">
        <v>77</v>
      </c>
      <c r="G38" s="20" t="s">
        <v>100</v>
      </c>
      <c r="H38" s="110">
        <f t="shared" si="3"/>
        <v>20</v>
      </c>
      <c r="I38" s="110">
        <f t="shared" si="3"/>
        <v>0</v>
      </c>
      <c r="J38" s="110">
        <f t="shared" si="3"/>
        <v>0</v>
      </c>
    </row>
    <row r="39" spans="1:10" ht="15.75" thickBot="1">
      <c r="A39" s="41" t="s">
        <v>95</v>
      </c>
      <c r="B39" s="111" t="s">
        <v>18</v>
      </c>
      <c r="C39" s="112" t="s">
        <v>23</v>
      </c>
      <c r="D39" s="113" t="s">
        <v>78</v>
      </c>
      <c r="E39" s="112" t="s">
        <v>79</v>
      </c>
      <c r="F39" s="81" t="s">
        <v>77</v>
      </c>
      <c r="G39" s="20" t="s">
        <v>77</v>
      </c>
      <c r="H39" s="41">
        <v>20</v>
      </c>
      <c r="I39" s="41"/>
      <c r="J39" s="41"/>
    </row>
    <row r="40" spans="1:10" ht="16.5" thickBot="1">
      <c r="A40" s="114" t="s">
        <v>104</v>
      </c>
      <c r="B40" s="115" t="s">
        <v>18</v>
      </c>
      <c r="C40" s="99" t="s">
        <v>23</v>
      </c>
      <c r="D40" s="100" t="s">
        <v>101</v>
      </c>
      <c r="E40" s="99" t="s">
        <v>102</v>
      </c>
      <c r="F40" s="46" t="s">
        <v>103</v>
      </c>
      <c r="G40" s="116" t="s">
        <v>77</v>
      </c>
      <c r="H40" s="64">
        <f aca="true" t="shared" si="4" ref="H40:J41">H41</f>
        <v>0.7</v>
      </c>
      <c r="I40" s="64">
        <f t="shared" si="4"/>
        <v>0</v>
      </c>
      <c r="J40" s="117">
        <f t="shared" si="4"/>
        <v>0</v>
      </c>
    </row>
    <row r="41" spans="1:10" ht="15.75" thickBot="1">
      <c r="A41" s="39" t="s">
        <v>94</v>
      </c>
      <c r="B41" s="118" t="s">
        <v>18</v>
      </c>
      <c r="C41" s="119" t="s">
        <v>23</v>
      </c>
      <c r="D41" s="120" t="s">
        <v>101</v>
      </c>
      <c r="E41" s="119" t="s">
        <v>102</v>
      </c>
      <c r="F41" s="107" t="s">
        <v>103</v>
      </c>
      <c r="G41" s="121" t="s">
        <v>77</v>
      </c>
      <c r="H41" s="33">
        <f t="shared" si="4"/>
        <v>0.7</v>
      </c>
      <c r="I41" s="33">
        <f t="shared" si="4"/>
        <v>0</v>
      </c>
      <c r="J41" s="33">
        <f>I41/H41*100</f>
        <v>0</v>
      </c>
    </row>
    <row r="42" spans="1:10" ht="15.75" thickBot="1">
      <c r="A42" s="41" t="s">
        <v>95</v>
      </c>
      <c r="B42" s="111" t="s">
        <v>18</v>
      </c>
      <c r="C42" s="112" t="s">
        <v>23</v>
      </c>
      <c r="D42" s="113" t="s">
        <v>101</v>
      </c>
      <c r="E42" s="112" t="s">
        <v>102</v>
      </c>
      <c r="F42" s="81" t="s">
        <v>103</v>
      </c>
      <c r="G42" s="20" t="s">
        <v>77</v>
      </c>
      <c r="H42" s="41">
        <v>0.7</v>
      </c>
      <c r="I42" s="41"/>
      <c r="J42" s="33">
        <f>I42/H42*100</f>
        <v>0</v>
      </c>
    </row>
    <row r="43" spans="1:10" ht="16.5" thickBot="1">
      <c r="A43" s="44" t="s">
        <v>49</v>
      </c>
      <c r="B43" s="122" t="s">
        <v>18</v>
      </c>
      <c r="C43" s="123" t="s">
        <v>41</v>
      </c>
      <c r="D43" s="123" t="s">
        <v>58</v>
      </c>
      <c r="E43" s="123" t="s">
        <v>36</v>
      </c>
      <c r="F43" s="124" t="s">
        <v>37</v>
      </c>
      <c r="G43" s="125" t="s">
        <v>21</v>
      </c>
      <c r="H43" s="126">
        <f aca="true" t="shared" si="5" ref="H43:I45">H44</f>
        <v>77</v>
      </c>
      <c r="I43" s="126">
        <f t="shared" si="5"/>
        <v>35</v>
      </c>
      <c r="J43" s="126">
        <f>I43/H43*100</f>
        <v>45.45454545454545</v>
      </c>
    </row>
    <row r="44" spans="1:10" ht="15.75" thickBot="1">
      <c r="A44" s="127" t="s">
        <v>67</v>
      </c>
      <c r="B44" s="128" t="s">
        <v>18</v>
      </c>
      <c r="C44" s="128" t="s">
        <v>41</v>
      </c>
      <c r="D44" s="128" t="s">
        <v>58</v>
      </c>
      <c r="E44" s="129" t="s">
        <v>36</v>
      </c>
      <c r="F44" s="129" t="s">
        <v>37</v>
      </c>
      <c r="G44" s="130" t="s">
        <v>21</v>
      </c>
      <c r="H44" s="53">
        <f t="shared" si="5"/>
        <v>77</v>
      </c>
      <c r="I44" s="53">
        <f t="shared" si="5"/>
        <v>35</v>
      </c>
      <c r="J44" s="54">
        <f>I44/H44*100</f>
        <v>45.45454545454545</v>
      </c>
    </row>
    <row r="45" spans="1:10" ht="15.75" thickBot="1">
      <c r="A45" s="127" t="s">
        <v>86</v>
      </c>
      <c r="B45" s="128" t="s">
        <v>18</v>
      </c>
      <c r="C45" s="128" t="s">
        <v>41</v>
      </c>
      <c r="D45" s="128" t="s">
        <v>58</v>
      </c>
      <c r="E45" s="129" t="s">
        <v>5</v>
      </c>
      <c r="F45" s="129" t="s">
        <v>37</v>
      </c>
      <c r="G45" s="130" t="s">
        <v>21</v>
      </c>
      <c r="H45" s="56">
        <f t="shared" si="5"/>
        <v>77</v>
      </c>
      <c r="I45" s="56">
        <f t="shared" si="5"/>
        <v>35</v>
      </c>
      <c r="J45" s="54">
        <f aca="true" t="shared" si="6" ref="J45:J51">I45/H45*100</f>
        <v>45.45454545454545</v>
      </c>
    </row>
    <row r="46" spans="1:10" ht="15">
      <c r="A46" s="127" t="s">
        <v>4</v>
      </c>
      <c r="B46" s="128" t="s">
        <v>18</v>
      </c>
      <c r="C46" s="128" t="s">
        <v>41</v>
      </c>
      <c r="D46" s="128" t="s">
        <v>58</v>
      </c>
      <c r="E46" s="128" t="s">
        <v>2</v>
      </c>
      <c r="F46" s="128" t="s">
        <v>21</v>
      </c>
      <c r="G46" s="130" t="s">
        <v>100</v>
      </c>
      <c r="H46" s="56">
        <f>H47+H50</f>
        <v>77</v>
      </c>
      <c r="I46" s="56">
        <f>I47+I50</f>
        <v>35</v>
      </c>
      <c r="J46" s="54">
        <f t="shared" si="6"/>
        <v>45.45454545454545</v>
      </c>
    </row>
    <row r="47" spans="1:10" ht="15">
      <c r="A47" s="33" t="s">
        <v>91</v>
      </c>
      <c r="B47" s="128" t="s">
        <v>18</v>
      </c>
      <c r="C47" s="128" t="s">
        <v>41</v>
      </c>
      <c r="D47" s="128" t="s">
        <v>58</v>
      </c>
      <c r="E47" s="128" t="s">
        <v>2</v>
      </c>
      <c r="F47" s="128" t="s">
        <v>73</v>
      </c>
      <c r="G47" s="130" t="s">
        <v>73</v>
      </c>
      <c r="H47" s="56">
        <f>H48+H49</f>
        <v>75</v>
      </c>
      <c r="I47" s="56">
        <f>I48+I49</f>
        <v>35</v>
      </c>
      <c r="J47" s="54">
        <f t="shared" si="6"/>
        <v>46.666666666666664</v>
      </c>
    </row>
    <row r="48" spans="1:10" ht="15">
      <c r="A48" s="127" t="s">
        <v>27</v>
      </c>
      <c r="B48" s="128" t="s">
        <v>18</v>
      </c>
      <c r="C48" s="128" t="s">
        <v>41</v>
      </c>
      <c r="D48" s="128" t="s">
        <v>58</v>
      </c>
      <c r="E48" s="128" t="s">
        <v>2</v>
      </c>
      <c r="F48" s="128" t="s">
        <v>74</v>
      </c>
      <c r="G48" s="130" t="s">
        <v>74</v>
      </c>
      <c r="H48" s="131">
        <v>58</v>
      </c>
      <c r="I48" s="131">
        <v>26</v>
      </c>
      <c r="J48" s="54">
        <f t="shared" si="6"/>
        <v>44.827586206896555</v>
      </c>
    </row>
    <row r="49" spans="1:10" ht="15">
      <c r="A49" s="132" t="s">
        <v>28</v>
      </c>
      <c r="B49" s="128" t="s">
        <v>18</v>
      </c>
      <c r="C49" s="128" t="s">
        <v>41</v>
      </c>
      <c r="D49" s="128" t="s">
        <v>58</v>
      </c>
      <c r="E49" s="128" t="s">
        <v>2</v>
      </c>
      <c r="F49" s="128" t="s">
        <v>74</v>
      </c>
      <c r="G49" s="133" t="s">
        <v>89</v>
      </c>
      <c r="H49" s="131">
        <v>17</v>
      </c>
      <c r="I49" s="131">
        <v>9</v>
      </c>
      <c r="J49" s="54">
        <f t="shared" si="6"/>
        <v>52.94117647058824</v>
      </c>
    </row>
    <row r="50" spans="1:10" ht="15">
      <c r="A50" s="131" t="s">
        <v>30</v>
      </c>
      <c r="B50" s="128" t="s">
        <v>18</v>
      </c>
      <c r="C50" s="128" t="s">
        <v>41</v>
      </c>
      <c r="D50" s="128" t="s">
        <v>58</v>
      </c>
      <c r="E50" s="128" t="s">
        <v>2</v>
      </c>
      <c r="F50" s="92" t="s">
        <v>77</v>
      </c>
      <c r="G50" s="134">
        <v>200</v>
      </c>
      <c r="H50" s="131">
        <f>H51</f>
        <v>2</v>
      </c>
      <c r="I50" s="131">
        <f>I51</f>
        <v>0</v>
      </c>
      <c r="J50" s="54">
        <f t="shared" si="6"/>
        <v>0</v>
      </c>
    </row>
    <row r="51" spans="1:10" ht="15.75" thickBot="1">
      <c r="A51" s="131" t="s">
        <v>87</v>
      </c>
      <c r="B51" s="128" t="s">
        <v>18</v>
      </c>
      <c r="C51" s="128" t="s">
        <v>41</v>
      </c>
      <c r="D51" s="128" t="s">
        <v>58</v>
      </c>
      <c r="E51" s="128" t="s">
        <v>2</v>
      </c>
      <c r="F51" s="92" t="s">
        <v>77</v>
      </c>
      <c r="G51" s="134">
        <v>244</v>
      </c>
      <c r="H51" s="131">
        <v>2</v>
      </c>
      <c r="I51" s="131"/>
      <c r="J51" s="54">
        <f t="shared" si="6"/>
        <v>0</v>
      </c>
    </row>
    <row r="52" spans="1:10" ht="16.5" thickBot="1">
      <c r="A52" s="135" t="s">
        <v>64</v>
      </c>
      <c r="B52" s="136" t="s">
        <v>18</v>
      </c>
      <c r="C52" s="137" t="s">
        <v>25</v>
      </c>
      <c r="D52" s="136" t="s">
        <v>23</v>
      </c>
      <c r="E52" s="123" t="s">
        <v>36</v>
      </c>
      <c r="F52" s="138" t="s">
        <v>37</v>
      </c>
      <c r="G52" s="139" t="s">
        <v>21</v>
      </c>
      <c r="H52" s="126">
        <f>H53</f>
        <v>32</v>
      </c>
      <c r="I52" s="126">
        <f>I53</f>
        <v>12</v>
      </c>
      <c r="J52" s="126">
        <f>J53</f>
        <v>37.5</v>
      </c>
    </row>
    <row r="53" spans="1:10" ht="15">
      <c r="A53" s="140" t="s">
        <v>65</v>
      </c>
      <c r="B53" s="141" t="s">
        <v>18</v>
      </c>
      <c r="C53" s="141" t="s">
        <v>25</v>
      </c>
      <c r="D53" s="141" t="s">
        <v>23</v>
      </c>
      <c r="E53" s="141" t="s">
        <v>71</v>
      </c>
      <c r="F53" s="92" t="s">
        <v>21</v>
      </c>
      <c r="G53" s="128" t="s">
        <v>21</v>
      </c>
      <c r="H53" s="142">
        <f>H54+H57</f>
        <v>32</v>
      </c>
      <c r="I53" s="142">
        <f>I54+I57</f>
        <v>12</v>
      </c>
      <c r="J53" s="142">
        <f aca="true" t="shared" si="7" ref="J53:J58">I53/H53*100</f>
        <v>37.5</v>
      </c>
    </row>
    <row r="54" spans="1:10" ht="15">
      <c r="A54" s="127" t="s">
        <v>26</v>
      </c>
      <c r="B54" s="143" t="s">
        <v>18</v>
      </c>
      <c r="C54" s="143" t="s">
        <v>25</v>
      </c>
      <c r="D54" s="143" t="s">
        <v>23</v>
      </c>
      <c r="E54" s="143" t="s">
        <v>71</v>
      </c>
      <c r="F54" s="143" t="s">
        <v>73</v>
      </c>
      <c r="G54" s="128" t="s">
        <v>73</v>
      </c>
      <c r="H54" s="56">
        <f>H55+H56</f>
        <v>30</v>
      </c>
      <c r="I54" s="56">
        <f>I55+I56</f>
        <v>12</v>
      </c>
      <c r="J54" s="142">
        <f t="shared" si="7"/>
        <v>40</v>
      </c>
    </row>
    <row r="55" spans="1:10" ht="15">
      <c r="A55" s="39" t="s">
        <v>92</v>
      </c>
      <c r="B55" s="143" t="s">
        <v>18</v>
      </c>
      <c r="C55" s="143" t="s">
        <v>25</v>
      </c>
      <c r="D55" s="143" t="s">
        <v>23</v>
      </c>
      <c r="E55" s="143" t="s">
        <v>71</v>
      </c>
      <c r="F55" s="143" t="s">
        <v>74</v>
      </c>
      <c r="G55" s="143" t="s">
        <v>74</v>
      </c>
      <c r="H55" s="131">
        <v>23</v>
      </c>
      <c r="I55" s="131">
        <v>9</v>
      </c>
      <c r="J55" s="142">
        <f t="shared" si="7"/>
        <v>39.130434782608695</v>
      </c>
    </row>
    <row r="56" spans="1:10" ht="15">
      <c r="A56" s="41" t="s">
        <v>93</v>
      </c>
      <c r="B56" s="143" t="s">
        <v>18</v>
      </c>
      <c r="C56" s="143" t="s">
        <v>25</v>
      </c>
      <c r="D56" s="143" t="s">
        <v>23</v>
      </c>
      <c r="E56" s="143" t="s">
        <v>71</v>
      </c>
      <c r="F56" s="144" t="s">
        <v>74</v>
      </c>
      <c r="G56" s="144" t="s">
        <v>89</v>
      </c>
      <c r="H56" s="145">
        <v>7</v>
      </c>
      <c r="I56" s="145">
        <v>3</v>
      </c>
      <c r="J56" s="142">
        <f t="shared" si="7"/>
        <v>42.857142857142854</v>
      </c>
    </row>
    <row r="57" spans="1:10" ht="15">
      <c r="A57" s="145" t="s">
        <v>33</v>
      </c>
      <c r="B57" s="143" t="s">
        <v>18</v>
      </c>
      <c r="C57" s="143" t="s">
        <v>25</v>
      </c>
      <c r="D57" s="143" t="s">
        <v>23</v>
      </c>
      <c r="E57" s="143" t="s">
        <v>71</v>
      </c>
      <c r="F57" s="144" t="s">
        <v>77</v>
      </c>
      <c r="G57" s="146">
        <v>200</v>
      </c>
      <c r="H57" s="131">
        <f>H58</f>
        <v>2</v>
      </c>
      <c r="I57" s="131">
        <f>I58</f>
        <v>0</v>
      </c>
      <c r="J57" s="142">
        <f t="shared" si="7"/>
        <v>0</v>
      </c>
    </row>
    <row r="58" spans="1:10" s="3" customFormat="1" ht="15.75" thickBot="1">
      <c r="A58" s="132" t="s">
        <v>56</v>
      </c>
      <c r="B58" s="141" t="s">
        <v>18</v>
      </c>
      <c r="C58" s="141" t="s">
        <v>25</v>
      </c>
      <c r="D58" s="141" t="s">
        <v>23</v>
      </c>
      <c r="E58" s="141" t="s">
        <v>71</v>
      </c>
      <c r="F58" s="144" t="s">
        <v>77</v>
      </c>
      <c r="G58" s="133" t="s">
        <v>77</v>
      </c>
      <c r="H58" s="145">
        <v>2</v>
      </c>
      <c r="I58" s="145"/>
      <c r="J58" s="142">
        <f t="shared" si="7"/>
        <v>0</v>
      </c>
    </row>
    <row r="59" spans="1:10" ht="16.5" thickBot="1">
      <c r="A59" s="147" t="s">
        <v>69</v>
      </c>
      <c r="B59" s="60" t="s">
        <v>18</v>
      </c>
      <c r="C59" s="60" t="s">
        <v>25</v>
      </c>
      <c r="D59" s="60" t="s">
        <v>68</v>
      </c>
      <c r="E59" s="60" t="s">
        <v>20</v>
      </c>
      <c r="F59" s="46" t="s">
        <v>21</v>
      </c>
      <c r="G59" s="60" t="s">
        <v>21</v>
      </c>
      <c r="H59" s="148">
        <f aca="true" t="shared" si="8" ref="H59:J60">H60</f>
        <v>1235</v>
      </c>
      <c r="I59" s="148">
        <f t="shared" si="8"/>
        <v>65</v>
      </c>
      <c r="J59" s="149">
        <f t="shared" si="8"/>
        <v>5.263157894736842</v>
      </c>
    </row>
    <row r="60" spans="1:10" ht="15.75" thickBot="1">
      <c r="A60" s="150" t="s">
        <v>69</v>
      </c>
      <c r="B60" s="50" t="s">
        <v>18</v>
      </c>
      <c r="C60" s="50" t="s">
        <v>25</v>
      </c>
      <c r="D60" s="50" t="s">
        <v>68</v>
      </c>
      <c r="E60" s="50" t="s">
        <v>81</v>
      </c>
      <c r="F60" s="107" t="s">
        <v>77</v>
      </c>
      <c r="G60" s="50" t="s">
        <v>100</v>
      </c>
      <c r="H60" s="33">
        <f t="shared" si="8"/>
        <v>1235</v>
      </c>
      <c r="I60" s="33">
        <f t="shared" si="8"/>
        <v>65</v>
      </c>
      <c r="J60" s="151">
        <f>I60/H60*100</f>
        <v>5.263157894736842</v>
      </c>
    </row>
    <row r="61" spans="1:10" ht="15.75" thickBot="1">
      <c r="A61" s="150" t="s">
        <v>69</v>
      </c>
      <c r="B61" s="50" t="s">
        <v>18</v>
      </c>
      <c r="C61" s="50" t="s">
        <v>25</v>
      </c>
      <c r="D61" s="50" t="s">
        <v>68</v>
      </c>
      <c r="E61" s="50" t="s">
        <v>81</v>
      </c>
      <c r="F61" s="107" t="s">
        <v>77</v>
      </c>
      <c r="G61" s="50" t="s">
        <v>77</v>
      </c>
      <c r="H61" s="39">
        <v>1235</v>
      </c>
      <c r="I61" s="39">
        <v>65</v>
      </c>
      <c r="J61" s="151">
        <f>I61/H61*100</f>
        <v>5.263157894736842</v>
      </c>
    </row>
    <row r="62" spans="1:10" ht="16.5" hidden="1" thickBot="1">
      <c r="A62" s="152" t="s">
        <v>39</v>
      </c>
      <c r="B62" s="153" t="s">
        <v>18</v>
      </c>
      <c r="C62" s="154" t="s">
        <v>40</v>
      </c>
      <c r="D62" s="155" t="s">
        <v>19</v>
      </c>
      <c r="E62" s="154" t="s">
        <v>20</v>
      </c>
      <c r="F62" s="156" t="s">
        <v>21</v>
      </c>
      <c r="G62" s="157" t="s">
        <v>21</v>
      </c>
      <c r="H62" s="158">
        <f>H63</f>
        <v>0</v>
      </c>
      <c r="I62" s="158">
        <f>I63</f>
        <v>0</v>
      </c>
      <c r="J62" s="158">
        <f>J63</f>
        <v>0</v>
      </c>
    </row>
    <row r="63" spans="1:10" ht="16.5" hidden="1" thickBot="1">
      <c r="A63" s="62" t="s">
        <v>4</v>
      </c>
      <c r="B63" s="15" t="s">
        <v>18</v>
      </c>
      <c r="C63" s="50" t="s">
        <v>40</v>
      </c>
      <c r="D63" s="159" t="s">
        <v>41</v>
      </c>
      <c r="E63" s="143" t="s">
        <v>42</v>
      </c>
      <c r="F63" s="160" t="s">
        <v>21</v>
      </c>
      <c r="G63" s="108" t="s">
        <v>21</v>
      </c>
      <c r="H63" s="161">
        <f>H67+H77</f>
        <v>0</v>
      </c>
      <c r="I63" s="161">
        <f>I67+I77</f>
        <v>0</v>
      </c>
      <c r="J63" s="161">
        <f>J67+J77</f>
        <v>0</v>
      </c>
    </row>
    <row r="64" spans="1:10" ht="16.5" hidden="1" thickBot="1">
      <c r="A64" s="33" t="s">
        <v>26</v>
      </c>
      <c r="B64" s="15" t="s">
        <v>18</v>
      </c>
      <c r="C64" s="50" t="s">
        <v>40</v>
      </c>
      <c r="D64" s="159" t="s">
        <v>41</v>
      </c>
      <c r="E64" s="143" t="s">
        <v>42</v>
      </c>
      <c r="F64" s="162" t="s">
        <v>1</v>
      </c>
      <c r="G64" s="108" t="s">
        <v>52</v>
      </c>
      <c r="H64" s="39"/>
      <c r="I64" s="39"/>
      <c r="J64" s="39"/>
    </row>
    <row r="65" spans="1:10" ht="16.5" hidden="1" thickBot="1">
      <c r="A65" s="39" t="s">
        <v>27</v>
      </c>
      <c r="B65" s="15" t="s">
        <v>18</v>
      </c>
      <c r="C65" s="50" t="s">
        <v>40</v>
      </c>
      <c r="D65" s="159" t="s">
        <v>41</v>
      </c>
      <c r="E65" s="143" t="s">
        <v>42</v>
      </c>
      <c r="F65" s="162" t="s">
        <v>1</v>
      </c>
      <c r="G65" s="108" t="s">
        <v>53</v>
      </c>
      <c r="H65" s="39"/>
      <c r="I65" s="39"/>
      <c r="J65" s="39"/>
    </row>
    <row r="66" spans="1:11" ht="16.5" hidden="1" thickBot="1">
      <c r="A66" s="39" t="s">
        <v>28</v>
      </c>
      <c r="B66" s="15" t="s">
        <v>18</v>
      </c>
      <c r="C66" s="50" t="s">
        <v>40</v>
      </c>
      <c r="D66" s="159" t="s">
        <v>41</v>
      </c>
      <c r="E66" s="143" t="s">
        <v>42</v>
      </c>
      <c r="F66" s="162" t="s">
        <v>1</v>
      </c>
      <c r="G66" s="108" t="s">
        <v>54</v>
      </c>
      <c r="H66" s="39"/>
      <c r="I66" s="39"/>
      <c r="J66" s="39"/>
      <c r="K66" s="2"/>
    </row>
    <row r="67" spans="1:10" ht="15.75" hidden="1" thickBot="1">
      <c r="A67" s="39" t="s">
        <v>29</v>
      </c>
      <c r="B67" s="15" t="s">
        <v>18</v>
      </c>
      <c r="C67" s="50" t="s">
        <v>40</v>
      </c>
      <c r="D67" s="159" t="s">
        <v>41</v>
      </c>
      <c r="E67" s="143" t="s">
        <v>6</v>
      </c>
      <c r="F67" s="163" t="s">
        <v>1</v>
      </c>
      <c r="G67" s="108" t="s">
        <v>51</v>
      </c>
      <c r="H67" s="161">
        <f>H68+H70+H75</f>
        <v>0</v>
      </c>
      <c r="I67" s="161">
        <f>I68+I70+I75</f>
        <v>0</v>
      </c>
      <c r="J67" s="161">
        <f>J68+J70+J75</f>
        <v>0</v>
      </c>
    </row>
    <row r="68" spans="1:10" ht="15.75" hidden="1" thickBot="1">
      <c r="A68" s="39" t="s">
        <v>43</v>
      </c>
      <c r="B68" s="15" t="s">
        <v>18</v>
      </c>
      <c r="C68" s="50" t="s">
        <v>40</v>
      </c>
      <c r="D68" s="159" t="s">
        <v>41</v>
      </c>
      <c r="E68" s="143" t="s">
        <v>6</v>
      </c>
      <c r="F68" s="163" t="s">
        <v>1</v>
      </c>
      <c r="G68" s="55">
        <v>223</v>
      </c>
      <c r="H68" s="56">
        <f>H69</f>
        <v>0</v>
      </c>
      <c r="I68" s="56">
        <f>I69</f>
        <v>0</v>
      </c>
      <c r="J68" s="56">
        <f>J69</f>
        <v>0</v>
      </c>
    </row>
    <row r="69" spans="1:10" ht="15.75" hidden="1" thickBot="1">
      <c r="A69" s="39" t="s">
        <v>50</v>
      </c>
      <c r="B69" s="15" t="s">
        <v>18</v>
      </c>
      <c r="C69" s="50" t="s">
        <v>40</v>
      </c>
      <c r="D69" s="159" t="s">
        <v>41</v>
      </c>
      <c r="E69" s="143" t="s">
        <v>6</v>
      </c>
      <c r="F69" s="163" t="s">
        <v>1</v>
      </c>
      <c r="G69" s="55">
        <v>223030</v>
      </c>
      <c r="H69" s="39"/>
      <c r="I69" s="39"/>
      <c r="J69" s="39"/>
    </row>
    <row r="70" spans="1:10" ht="15.75" hidden="1" thickBot="1">
      <c r="A70" s="39" t="s">
        <v>60</v>
      </c>
      <c r="B70" s="15" t="s">
        <v>18</v>
      </c>
      <c r="C70" s="50" t="s">
        <v>40</v>
      </c>
      <c r="D70" s="159" t="s">
        <v>41</v>
      </c>
      <c r="E70" s="143" t="s">
        <v>6</v>
      </c>
      <c r="F70" s="163" t="s">
        <v>1</v>
      </c>
      <c r="G70" s="55">
        <v>225</v>
      </c>
      <c r="H70" s="56">
        <f>H71+H74</f>
        <v>0</v>
      </c>
      <c r="I70" s="56">
        <f>I71+I74</f>
        <v>0</v>
      </c>
      <c r="J70" s="56">
        <f>J71+J74</f>
        <v>0</v>
      </c>
    </row>
    <row r="71" spans="1:10" ht="15.75" hidden="1" thickBot="1">
      <c r="A71" s="39" t="s">
        <v>63</v>
      </c>
      <c r="B71" s="15" t="s">
        <v>18</v>
      </c>
      <c r="C71" s="50" t="s">
        <v>40</v>
      </c>
      <c r="D71" s="159" t="s">
        <v>41</v>
      </c>
      <c r="E71" s="143" t="s">
        <v>6</v>
      </c>
      <c r="F71" s="163" t="s">
        <v>1</v>
      </c>
      <c r="G71" s="55">
        <v>225010</v>
      </c>
      <c r="H71" s="39"/>
      <c r="I71" s="39"/>
      <c r="J71" s="39"/>
    </row>
    <row r="72" spans="1:10" ht="15.75" hidden="1" thickBot="1">
      <c r="A72" s="57" t="s">
        <v>31</v>
      </c>
      <c r="B72" s="15" t="s">
        <v>18</v>
      </c>
      <c r="C72" s="50" t="s">
        <v>40</v>
      </c>
      <c r="D72" s="159" t="s">
        <v>41</v>
      </c>
      <c r="E72" s="143" t="s">
        <v>6</v>
      </c>
      <c r="F72" s="163" t="s">
        <v>1</v>
      </c>
      <c r="G72" s="55">
        <v>226</v>
      </c>
      <c r="H72" s="39"/>
      <c r="I72" s="39"/>
      <c r="J72" s="39"/>
    </row>
    <row r="73" spans="1:10" ht="15.75" hidden="1" thickBot="1">
      <c r="A73" s="57" t="s">
        <v>31</v>
      </c>
      <c r="B73" s="15" t="s">
        <v>18</v>
      </c>
      <c r="C73" s="50" t="s">
        <v>40</v>
      </c>
      <c r="D73" s="159" t="s">
        <v>41</v>
      </c>
      <c r="E73" s="143" t="s">
        <v>6</v>
      </c>
      <c r="F73" s="163" t="s">
        <v>1</v>
      </c>
      <c r="G73" s="55">
        <v>2260300</v>
      </c>
      <c r="H73" s="39"/>
      <c r="I73" s="39"/>
      <c r="J73" s="39"/>
    </row>
    <row r="74" spans="1:10" ht="15.75" hidden="1" thickBot="1">
      <c r="A74" s="57" t="s">
        <v>31</v>
      </c>
      <c r="B74" s="15" t="s">
        <v>18</v>
      </c>
      <c r="C74" s="50" t="s">
        <v>40</v>
      </c>
      <c r="D74" s="159" t="s">
        <v>41</v>
      </c>
      <c r="E74" s="143" t="s">
        <v>6</v>
      </c>
      <c r="F74" s="163" t="s">
        <v>1</v>
      </c>
      <c r="G74" s="55">
        <v>225040</v>
      </c>
      <c r="H74" s="39"/>
      <c r="I74" s="39"/>
      <c r="J74" s="39"/>
    </row>
    <row r="75" spans="1:10" ht="15.75" hidden="1" thickBot="1">
      <c r="A75" s="57" t="s">
        <v>31</v>
      </c>
      <c r="B75" s="15" t="s">
        <v>18</v>
      </c>
      <c r="C75" s="50" t="s">
        <v>40</v>
      </c>
      <c r="D75" s="159" t="s">
        <v>41</v>
      </c>
      <c r="E75" s="143" t="s">
        <v>6</v>
      </c>
      <c r="F75" s="163" t="s">
        <v>1</v>
      </c>
      <c r="G75" s="55">
        <v>226</v>
      </c>
      <c r="H75" s="56">
        <f>H76</f>
        <v>0</v>
      </c>
      <c r="I75" s="56">
        <f>I76</f>
        <v>0</v>
      </c>
      <c r="J75" s="56">
        <f>J76</f>
        <v>0</v>
      </c>
    </row>
    <row r="76" spans="1:10" ht="15.75" hidden="1" thickBot="1">
      <c r="A76" s="57" t="s">
        <v>59</v>
      </c>
      <c r="B76" s="15" t="s">
        <v>18</v>
      </c>
      <c r="C76" s="50" t="s">
        <v>40</v>
      </c>
      <c r="D76" s="159" t="s">
        <v>41</v>
      </c>
      <c r="E76" s="143" t="s">
        <v>6</v>
      </c>
      <c r="F76" s="163" t="s">
        <v>1</v>
      </c>
      <c r="G76" s="55">
        <v>2260300</v>
      </c>
      <c r="H76" s="39"/>
      <c r="I76" s="39"/>
      <c r="J76" s="39"/>
    </row>
    <row r="77" spans="1:10" ht="15.75" hidden="1" thickBot="1">
      <c r="A77" s="57" t="s">
        <v>32</v>
      </c>
      <c r="B77" s="15" t="s">
        <v>18</v>
      </c>
      <c r="C77" s="50" t="s">
        <v>40</v>
      </c>
      <c r="D77" s="159" t="s">
        <v>41</v>
      </c>
      <c r="E77" s="143" t="s">
        <v>6</v>
      </c>
      <c r="F77" s="163" t="s">
        <v>1</v>
      </c>
      <c r="G77" s="55">
        <v>300</v>
      </c>
      <c r="H77" s="164">
        <f aca="true" t="shared" si="9" ref="H77:J78">H78</f>
        <v>0</v>
      </c>
      <c r="I77" s="164">
        <f t="shared" si="9"/>
        <v>0</v>
      </c>
      <c r="J77" s="164">
        <f t="shared" si="9"/>
        <v>0</v>
      </c>
    </row>
    <row r="78" spans="1:10" ht="15.75" hidden="1" thickBot="1">
      <c r="A78" s="41" t="s">
        <v>33</v>
      </c>
      <c r="B78" s="15" t="s">
        <v>18</v>
      </c>
      <c r="C78" s="50" t="s">
        <v>40</v>
      </c>
      <c r="D78" s="159" t="s">
        <v>41</v>
      </c>
      <c r="E78" s="143" t="s">
        <v>6</v>
      </c>
      <c r="F78" s="163" t="s">
        <v>1</v>
      </c>
      <c r="G78" s="58" t="s">
        <v>0</v>
      </c>
      <c r="H78" s="56">
        <f t="shared" si="9"/>
        <v>0</v>
      </c>
      <c r="I78" s="56">
        <f t="shared" si="9"/>
        <v>0</v>
      </c>
      <c r="J78" s="56">
        <f t="shared" si="9"/>
        <v>0</v>
      </c>
    </row>
    <row r="79" spans="1:10" ht="15.75" hidden="1" thickBot="1">
      <c r="A79" s="41" t="s">
        <v>55</v>
      </c>
      <c r="B79" s="18" t="s">
        <v>18</v>
      </c>
      <c r="C79" s="78" t="s">
        <v>40</v>
      </c>
      <c r="D79" s="165" t="s">
        <v>41</v>
      </c>
      <c r="E79" s="144" t="s">
        <v>6</v>
      </c>
      <c r="F79" s="87" t="s">
        <v>1</v>
      </c>
      <c r="G79" s="20" t="s">
        <v>34</v>
      </c>
      <c r="H79" s="41"/>
      <c r="I79" s="41"/>
      <c r="J79" s="41"/>
    </row>
    <row r="80" spans="1:10" ht="16.5" thickBot="1">
      <c r="A80" s="64" t="s">
        <v>39</v>
      </c>
      <c r="B80" s="166" t="s">
        <v>18</v>
      </c>
      <c r="C80" s="167" t="s">
        <v>40</v>
      </c>
      <c r="D80" s="167" t="s">
        <v>41</v>
      </c>
      <c r="E80" s="167" t="s">
        <v>20</v>
      </c>
      <c r="F80" s="168" t="s">
        <v>21</v>
      </c>
      <c r="G80" s="169" t="s">
        <v>21</v>
      </c>
      <c r="H80" s="170">
        <f>H81+H84+H85</f>
        <v>1279</v>
      </c>
      <c r="I80" s="170">
        <f>I81+I84</f>
        <v>517</v>
      </c>
      <c r="J80" s="170">
        <f aca="true" t="shared" si="10" ref="I80:J82">J81</f>
        <v>63.51351351351351</v>
      </c>
    </row>
    <row r="81" spans="1:10" ht="15">
      <c r="A81" s="33" t="s">
        <v>109</v>
      </c>
      <c r="B81" s="50" t="s">
        <v>18</v>
      </c>
      <c r="C81" s="50" t="s">
        <v>40</v>
      </c>
      <c r="D81" s="50" t="s">
        <v>41</v>
      </c>
      <c r="E81" s="50" t="s">
        <v>20</v>
      </c>
      <c r="F81" s="107" t="s">
        <v>21</v>
      </c>
      <c r="G81" s="50" t="s">
        <v>21</v>
      </c>
      <c r="H81" s="33">
        <f>H82</f>
        <v>814</v>
      </c>
      <c r="I81" s="33">
        <f t="shared" si="10"/>
        <v>517</v>
      </c>
      <c r="J81" s="33">
        <f>I81/H81*100</f>
        <v>63.51351351351351</v>
      </c>
    </row>
    <row r="82" spans="1:10" ht="15">
      <c r="A82" s="39" t="s">
        <v>94</v>
      </c>
      <c r="B82" s="50" t="s">
        <v>18</v>
      </c>
      <c r="C82" s="50" t="s">
        <v>40</v>
      </c>
      <c r="D82" s="50" t="s">
        <v>41</v>
      </c>
      <c r="E82" s="50" t="s">
        <v>110</v>
      </c>
      <c r="F82" s="107" t="s">
        <v>111</v>
      </c>
      <c r="G82" s="50" t="s">
        <v>100</v>
      </c>
      <c r="H82" s="39">
        <f>H83</f>
        <v>814</v>
      </c>
      <c r="I82" s="39">
        <f t="shared" si="10"/>
        <v>517</v>
      </c>
      <c r="J82" s="33">
        <f>I82/H82*100</f>
        <v>63.51351351351351</v>
      </c>
    </row>
    <row r="83" spans="1:10" ht="15">
      <c r="A83" s="39" t="s">
        <v>95</v>
      </c>
      <c r="B83" s="15" t="s">
        <v>18</v>
      </c>
      <c r="C83" s="15" t="s">
        <v>40</v>
      </c>
      <c r="D83" s="15" t="s">
        <v>41</v>
      </c>
      <c r="E83" s="15" t="s">
        <v>110</v>
      </c>
      <c r="F83" s="163" t="s">
        <v>111</v>
      </c>
      <c r="G83" s="15" t="s">
        <v>77</v>
      </c>
      <c r="H83" s="39">
        <v>814</v>
      </c>
      <c r="I83" s="39">
        <v>517</v>
      </c>
      <c r="J83" s="33">
        <f>I83/H83*100</f>
        <v>63.51351351351351</v>
      </c>
    </row>
    <row r="84" spans="1:10" ht="15.75" thickBot="1">
      <c r="A84" s="171" t="s">
        <v>138</v>
      </c>
      <c r="B84" s="78" t="s">
        <v>18</v>
      </c>
      <c r="C84" s="78" t="s">
        <v>40</v>
      </c>
      <c r="D84" s="78" t="s">
        <v>41</v>
      </c>
      <c r="E84" s="78" t="s">
        <v>110</v>
      </c>
      <c r="F84" s="81" t="s">
        <v>111</v>
      </c>
      <c r="G84" s="78" t="s">
        <v>137</v>
      </c>
      <c r="H84" s="41"/>
      <c r="I84" s="41"/>
      <c r="J84" s="33" t="e">
        <f>I84/H84*100</f>
        <v>#DIV/0!</v>
      </c>
    </row>
    <row r="85" spans="1:10" ht="16.5" thickBot="1">
      <c r="A85" s="64" t="s">
        <v>39</v>
      </c>
      <c r="B85" s="166" t="s">
        <v>18</v>
      </c>
      <c r="C85" s="167" t="s">
        <v>40</v>
      </c>
      <c r="D85" s="167" t="s">
        <v>41</v>
      </c>
      <c r="E85" s="167" t="s">
        <v>20</v>
      </c>
      <c r="F85" s="168" t="s">
        <v>21</v>
      </c>
      <c r="G85" s="169" t="s">
        <v>21</v>
      </c>
      <c r="H85" s="170">
        <f>H86</f>
        <v>465</v>
      </c>
      <c r="I85" s="170">
        <f>I86</f>
        <v>0</v>
      </c>
      <c r="J85" s="170">
        <f>J86</f>
        <v>0</v>
      </c>
    </row>
    <row r="86" spans="1:10" ht="15.75" thickBot="1">
      <c r="A86" s="172" t="s">
        <v>95</v>
      </c>
      <c r="B86" s="167" t="s">
        <v>18</v>
      </c>
      <c r="C86" s="167" t="s">
        <v>40</v>
      </c>
      <c r="D86" s="167" t="s">
        <v>41</v>
      </c>
      <c r="E86" s="167" t="s">
        <v>117</v>
      </c>
      <c r="F86" s="168" t="s">
        <v>111</v>
      </c>
      <c r="G86" s="169" t="s">
        <v>77</v>
      </c>
      <c r="H86" s="173">
        <v>465</v>
      </c>
      <c r="I86" s="174"/>
      <c r="J86" s="175">
        <f>I86/H86*100</f>
        <v>0</v>
      </c>
    </row>
    <row r="87" spans="1:10" ht="16.5" thickBot="1">
      <c r="A87" s="176" t="s">
        <v>44</v>
      </c>
      <c r="B87" s="177" t="s">
        <v>18</v>
      </c>
      <c r="C87" s="178" t="s">
        <v>45</v>
      </c>
      <c r="D87" s="179" t="s">
        <v>23</v>
      </c>
      <c r="E87" s="178" t="s">
        <v>20</v>
      </c>
      <c r="F87" s="178" t="s">
        <v>21</v>
      </c>
      <c r="G87" s="180" t="s">
        <v>21</v>
      </c>
      <c r="H87" s="181">
        <f>H88</f>
        <v>2541</v>
      </c>
      <c r="I87" s="182">
        <f>I88</f>
        <v>1580</v>
      </c>
      <c r="J87" s="183">
        <f>J88</f>
        <v>62.18024399842582</v>
      </c>
    </row>
    <row r="88" spans="1:10" ht="16.5" thickBot="1">
      <c r="A88" s="184" t="s">
        <v>46</v>
      </c>
      <c r="B88" s="185" t="s">
        <v>18</v>
      </c>
      <c r="C88" s="79" t="s">
        <v>45</v>
      </c>
      <c r="D88" s="186" t="s">
        <v>23</v>
      </c>
      <c r="E88" s="79" t="s">
        <v>20</v>
      </c>
      <c r="F88" s="79" t="s">
        <v>47</v>
      </c>
      <c r="G88" s="187" t="s">
        <v>21</v>
      </c>
      <c r="H88" s="188">
        <f>H89+H92</f>
        <v>2541</v>
      </c>
      <c r="I88" s="126">
        <f>I89+I92</f>
        <v>1580</v>
      </c>
      <c r="J88" s="189">
        <f>I88/H88*100</f>
        <v>62.18024399842582</v>
      </c>
    </row>
    <row r="89" spans="1:10" ht="16.5" thickBot="1">
      <c r="A89" s="114" t="s">
        <v>107</v>
      </c>
      <c r="B89" s="190" t="s">
        <v>18</v>
      </c>
      <c r="C89" s="60" t="s">
        <v>45</v>
      </c>
      <c r="D89" s="191" t="s">
        <v>23</v>
      </c>
      <c r="E89" s="192" t="s">
        <v>83</v>
      </c>
      <c r="F89" s="60" t="s">
        <v>70</v>
      </c>
      <c r="G89" s="193">
        <v>241</v>
      </c>
      <c r="H89" s="126">
        <f>H90</f>
        <v>1924</v>
      </c>
      <c r="I89" s="126">
        <f>I90</f>
        <v>1120</v>
      </c>
      <c r="J89" s="126">
        <f>I89/H89*100</f>
        <v>58.21205821205822</v>
      </c>
    </row>
    <row r="90" spans="1:10" ht="16.5" thickBot="1">
      <c r="A90" s="33" t="s">
        <v>139</v>
      </c>
      <c r="B90" s="18" t="s">
        <v>18</v>
      </c>
      <c r="C90" s="78" t="s">
        <v>45</v>
      </c>
      <c r="D90" s="194" t="s">
        <v>23</v>
      </c>
      <c r="E90" s="80" t="s">
        <v>82</v>
      </c>
      <c r="F90" s="35" t="s">
        <v>70</v>
      </c>
      <c r="G90" s="121" t="s">
        <v>105</v>
      </c>
      <c r="H90" s="53">
        <v>1924</v>
      </c>
      <c r="I90" s="53">
        <v>1120</v>
      </c>
      <c r="J90" s="53">
        <f>I90/H90*100</f>
        <v>58.21205821205822</v>
      </c>
    </row>
    <row r="91" spans="1:10" ht="16.5" hidden="1" thickBot="1">
      <c r="A91" s="41" t="s">
        <v>108</v>
      </c>
      <c r="B91" s="18" t="s">
        <v>18</v>
      </c>
      <c r="C91" s="18" t="s">
        <v>45</v>
      </c>
      <c r="D91" s="195" t="s">
        <v>23</v>
      </c>
      <c r="E91" s="196" t="s">
        <v>82</v>
      </c>
      <c r="F91" s="87" t="s">
        <v>70</v>
      </c>
      <c r="G91" s="18" t="s">
        <v>106</v>
      </c>
      <c r="H91" s="142">
        <v>621</v>
      </c>
      <c r="I91" s="142">
        <v>298</v>
      </c>
      <c r="J91" s="142">
        <v>278</v>
      </c>
    </row>
    <row r="92" spans="1:10" ht="16.5" thickBot="1">
      <c r="A92" s="114" t="s">
        <v>84</v>
      </c>
      <c r="B92" s="167" t="s">
        <v>18</v>
      </c>
      <c r="C92" s="167" t="s">
        <v>45</v>
      </c>
      <c r="D92" s="60" t="s">
        <v>23</v>
      </c>
      <c r="E92" s="197" t="s">
        <v>85</v>
      </c>
      <c r="F92" s="168" t="s">
        <v>70</v>
      </c>
      <c r="G92" s="167" t="s">
        <v>80</v>
      </c>
      <c r="H92" s="198">
        <f>H93</f>
        <v>617</v>
      </c>
      <c r="I92" s="198">
        <f>I93</f>
        <v>460</v>
      </c>
      <c r="J92" s="199">
        <f>I92/H92*100</f>
        <v>74.55429497568882</v>
      </c>
    </row>
    <row r="93" spans="1:10" ht="16.5" thickBot="1">
      <c r="A93" s="33" t="s">
        <v>139</v>
      </c>
      <c r="B93" s="78" t="s">
        <v>18</v>
      </c>
      <c r="C93" s="78" t="s">
        <v>45</v>
      </c>
      <c r="D93" s="79" t="s">
        <v>23</v>
      </c>
      <c r="E93" s="80" t="s">
        <v>85</v>
      </c>
      <c r="F93" s="81" t="s">
        <v>70</v>
      </c>
      <c r="G93" s="121" t="s">
        <v>105</v>
      </c>
      <c r="H93" s="142">
        <v>617</v>
      </c>
      <c r="I93" s="142">
        <v>460</v>
      </c>
      <c r="J93" s="199">
        <f>I93/H93*100</f>
        <v>74.55429497568882</v>
      </c>
    </row>
    <row r="94" spans="1:10" ht="13.5" customHeight="1" hidden="1" thickBot="1">
      <c r="A94" s="39" t="s">
        <v>108</v>
      </c>
      <c r="B94" s="15" t="s">
        <v>18</v>
      </c>
      <c r="C94" s="15" t="s">
        <v>45</v>
      </c>
      <c r="D94" s="200" t="s">
        <v>23</v>
      </c>
      <c r="E94" s="201" t="s">
        <v>85</v>
      </c>
      <c r="F94" s="163" t="s">
        <v>70</v>
      </c>
      <c r="G94" s="15" t="s">
        <v>106</v>
      </c>
      <c r="H94" s="39">
        <v>315</v>
      </c>
      <c r="I94" s="39">
        <v>164</v>
      </c>
      <c r="J94" s="39">
        <v>165</v>
      </c>
    </row>
    <row r="95" spans="1:10" ht="13.5" customHeight="1" hidden="1" thickBot="1">
      <c r="A95" s="33" t="s">
        <v>44</v>
      </c>
      <c r="B95" s="50" t="s">
        <v>18</v>
      </c>
      <c r="C95" s="50" t="s">
        <v>45</v>
      </c>
      <c r="D95" s="154" t="s">
        <v>25</v>
      </c>
      <c r="E95" s="202" t="s">
        <v>20</v>
      </c>
      <c r="F95" s="203" t="s">
        <v>21</v>
      </c>
      <c r="G95" s="52">
        <v>240</v>
      </c>
      <c r="H95" s="33"/>
      <c r="I95" s="33"/>
      <c r="J95" s="33"/>
    </row>
    <row r="96" spans="1:12" ht="16.5" hidden="1" thickBot="1">
      <c r="A96" s="33" t="s">
        <v>44</v>
      </c>
      <c r="B96" s="15" t="s">
        <v>18</v>
      </c>
      <c r="C96" s="15" t="s">
        <v>45</v>
      </c>
      <c r="D96" s="160" t="s">
        <v>40</v>
      </c>
      <c r="E96" s="202" t="s">
        <v>20</v>
      </c>
      <c r="F96" s="168" t="s">
        <v>70</v>
      </c>
      <c r="G96" s="55">
        <v>241</v>
      </c>
      <c r="H96" s="39"/>
      <c r="I96" s="39"/>
      <c r="J96" s="39"/>
      <c r="K96" s="4">
        <v>2927.9</v>
      </c>
      <c r="L96">
        <f>7943.8+K101</f>
        <v>10871.7</v>
      </c>
    </row>
    <row r="97" spans="1:10" ht="16.5" hidden="1" thickBot="1">
      <c r="A97" s="33"/>
      <c r="B97" s="15"/>
      <c r="C97" s="15"/>
      <c r="D97" s="160"/>
      <c r="E97" s="202"/>
      <c r="F97" s="168"/>
      <c r="G97" s="55"/>
      <c r="H97" s="39"/>
      <c r="I97" s="39"/>
      <c r="J97" s="39"/>
    </row>
    <row r="98" spans="1:10" ht="15.75" hidden="1" thickBot="1">
      <c r="A98" s="39" t="s">
        <v>29</v>
      </c>
      <c r="B98" s="15" t="s">
        <v>18</v>
      </c>
      <c r="C98" s="15" t="s">
        <v>45</v>
      </c>
      <c r="D98" s="204" t="s">
        <v>23</v>
      </c>
      <c r="E98" s="50" t="s">
        <v>62</v>
      </c>
      <c r="F98" s="168" t="s">
        <v>61</v>
      </c>
      <c r="G98" s="55">
        <v>220</v>
      </c>
      <c r="H98" s="205"/>
      <c r="I98" s="205"/>
      <c r="J98" s="205"/>
    </row>
    <row r="99" spans="1:10" ht="15.75" hidden="1" thickBot="1">
      <c r="A99" s="39" t="s">
        <v>43</v>
      </c>
      <c r="B99" s="15" t="s">
        <v>18</v>
      </c>
      <c r="C99" s="15" t="s">
        <v>45</v>
      </c>
      <c r="D99" s="204" t="s">
        <v>23</v>
      </c>
      <c r="E99" s="50" t="s">
        <v>62</v>
      </c>
      <c r="F99" s="168" t="s">
        <v>61</v>
      </c>
      <c r="G99" s="55">
        <v>223</v>
      </c>
      <c r="H99" s="205"/>
      <c r="I99" s="205"/>
      <c r="J99" s="205"/>
    </row>
    <row r="100" spans="1:10" ht="15.75" hidden="1" thickBot="1">
      <c r="A100" s="39" t="s">
        <v>32</v>
      </c>
      <c r="B100" s="15" t="s">
        <v>18</v>
      </c>
      <c r="C100" s="15" t="s">
        <v>45</v>
      </c>
      <c r="D100" s="204" t="s">
        <v>23</v>
      </c>
      <c r="E100" s="50" t="s">
        <v>62</v>
      </c>
      <c r="F100" s="168" t="s">
        <v>61</v>
      </c>
      <c r="G100" s="55">
        <v>340</v>
      </c>
      <c r="H100" s="205"/>
      <c r="I100" s="205"/>
      <c r="J100" s="205"/>
    </row>
    <row r="101" spans="1:12" ht="15.75" hidden="1" thickBot="1">
      <c r="A101" s="41" t="s">
        <v>33</v>
      </c>
      <c r="B101" s="18" t="s">
        <v>18</v>
      </c>
      <c r="C101" s="18" t="s">
        <v>45</v>
      </c>
      <c r="D101" s="13" t="s">
        <v>23</v>
      </c>
      <c r="E101" s="78" t="s">
        <v>62</v>
      </c>
      <c r="F101" s="35" t="s">
        <v>61</v>
      </c>
      <c r="G101" s="206">
        <v>3400500</v>
      </c>
      <c r="H101" s="205"/>
      <c r="I101" s="205"/>
      <c r="J101" s="205"/>
      <c r="K101">
        <f>K96-H97</f>
        <v>2927.9</v>
      </c>
      <c r="L101" s="1">
        <f>L96-H9</f>
        <v>-452.7000000000007</v>
      </c>
    </row>
    <row r="102" spans="1:12" ht="16.5" thickBot="1">
      <c r="A102" s="117" t="s">
        <v>133</v>
      </c>
      <c r="B102" s="166" t="s">
        <v>18</v>
      </c>
      <c r="C102" s="167" t="s">
        <v>78</v>
      </c>
      <c r="D102" s="60" t="s">
        <v>40</v>
      </c>
      <c r="E102" s="197" t="s">
        <v>85</v>
      </c>
      <c r="F102" s="168" t="s">
        <v>129</v>
      </c>
      <c r="G102" s="169" t="s">
        <v>21</v>
      </c>
      <c r="H102" s="170">
        <f>H103</f>
        <v>50</v>
      </c>
      <c r="I102" s="89"/>
      <c r="J102" s="170"/>
      <c r="L102" s="1"/>
    </row>
    <row r="103" spans="1:12" ht="16.5" thickBot="1">
      <c r="A103" s="207" t="s">
        <v>133</v>
      </c>
      <c r="B103" s="166" t="s">
        <v>18</v>
      </c>
      <c r="C103" s="167" t="s">
        <v>78</v>
      </c>
      <c r="D103" s="60" t="s">
        <v>40</v>
      </c>
      <c r="E103" s="197" t="s">
        <v>85</v>
      </c>
      <c r="F103" s="168" t="s">
        <v>129</v>
      </c>
      <c r="G103" s="169" t="s">
        <v>21</v>
      </c>
      <c r="H103" s="33">
        <f>H104</f>
        <v>50</v>
      </c>
      <c r="I103" s="33"/>
      <c r="J103" s="33"/>
      <c r="L103" s="1"/>
    </row>
    <row r="104" spans="1:12" ht="16.5" thickBot="1">
      <c r="A104" s="41" t="s">
        <v>133</v>
      </c>
      <c r="B104" s="166" t="s">
        <v>18</v>
      </c>
      <c r="C104" s="167" t="s">
        <v>78</v>
      </c>
      <c r="D104" s="60" t="s">
        <v>40</v>
      </c>
      <c r="E104" s="197" t="s">
        <v>85</v>
      </c>
      <c r="F104" s="168" t="s">
        <v>129</v>
      </c>
      <c r="G104" s="169" t="s">
        <v>129</v>
      </c>
      <c r="H104" s="41">
        <v>50</v>
      </c>
      <c r="I104" s="41"/>
      <c r="J104" s="41"/>
      <c r="L104" s="1"/>
    </row>
    <row r="105" spans="1:12" ht="16.5" thickBot="1">
      <c r="A105" s="64" t="s">
        <v>118</v>
      </c>
      <c r="B105" s="166" t="s">
        <v>18</v>
      </c>
      <c r="C105" s="167" t="s">
        <v>121</v>
      </c>
      <c r="D105" s="60" t="s">
        <v>58</v>
      </c>
      <c r="E105" s="197" t="s">
        <v>20</v>
      </c>
      <c r="F105" s="168" t="s">
        <v>21</v>
      </c>
      <c r="G105" s="169" t="s">
        <v>21</v>
      </c>
      <c r="H105" s="208">
        <f>H106</f>
        <v>38.2</v>
      </c>
      <c r="I105" s="209">
        <f>I106</f>
        <v>0</v>
      </c>
      <c r="J105" s="210">
        <f>I105/H105*100</f>
        <v>0</v>
      </c>
      <c r="L105" s="1"/>
    </row>
    <row r="106" spans="1:10" ht="16.5" thickBot="1">
      <c r="A106" s="33" t="s">
        <v>119</v>
      </c>
      <c r="B106" s="50" t="s">
        <v>18</v>
      </c>
      <c r="C106" s="50" t="s">
        <v>121</v>
      </c>
      <c r="D106" s="211" t="s">
        <v>58</v>
      </c>
      <c r="E106" s="202" t="s">
        <v>122</v>
      </c>
      <c r="F106" s="107" t="s">
        <v>123</v>
      </c>
      <c r="G106" s="50" t="s">
        <v>21</v>
      </c>
      <c r="H106" s="212">
        <f>H107</f>
        <v>38.2</v>
      </c>
      <c r="I106" s="213"/>
      <c r="J106" s="210">
        <f>I106/H106*100</f>
        <v>0</v>
      </c>
    </row>
    <row r="107" spans="1:10" ht="16.5" thickBot="1">
      <c r="A107" s="41" t="s">
        <v>120</v>
      </c>
      <c r="B107" s="18" t="s">
        <v>18</v>
      </c>
      <c r="C107" s="18" t="s">
        <v>121</v>
      </c>
      <c r="D107" s="195" t="s">
        <v>58</v>
      </c>
      <c r="E107" s="196" t="s">
        <v>122</v>
      </c>
      <c r="F107" s="87" t="s">
        <v>123</v>
      </c>
      <c r="G107" s="18" t="s">
        <v>124</v>
      </c>
      <c r="H107" s="82">
        <v>38.2</v>
      </c>
      <c r="I107" s="82"/>
      <c r="J107" s="210">
        <f>I107/H107*100</f>
        <v>0</v>
      </c>
    </row>
    <row r="108" spans="1:10" ht="16.5" thickBot="1">
      <c r="A108" s="64" t="s">
        <v>118</v>
      </c>
      <c r="B108" s="166" t="s">
        <v>18</v>
      </c>
      <c r="C108" s="167" t="s">
        <v>25</v>
      </c>
      <c r="D108" s="60" t="s">
        <v>135</v>
      </c>
      <c r="E108" s="197" t="s">
        <v>136</v>
      </c>
      <c r="F108" s="170">
        <v>970</v>
      </c>
      <c r="G108" s="88" t="s">
        <v>21</v>
      </c>
      <c r="H108" s="214">
        <f>H109+H110</f>
        <v>0</v>
      </c>
      <c r="I108" s="215">
        <f>I109</f>
        <v>0</v>
      </c>
      <c r="J108" s="216" t="e">
        <f>I108/H108*100</f>
        <v>#DIV/0!</v>
      </c>
    </row>
    <row r="109" spans="1:10" ht="15.75">
      <c r="A109" s="217" t="s">
        <v>134</v>
      </c>
      <c r="B109" s="78" t="s">
        <v>18</v>
      </c>
      <c r="C109" s="78" t="s">
        <v>25</v>
      </c>
      <c r="D109" s="79" t="s">
        <v>135</v>
      </c>
      <c r="E109" s="80" t="s">
        <v>136</v>
      </c>
      <c r="F109" s="218">
        <v>970</v>
      </c>
      <c r="G109" s="171">
        <v>244</v>
      </c>
      <c r="H109" s="219"/>
      <c r="I109" s="171"/>
      <c r="J109" s="220" t="e">
        <f>I109/H109*100</f>
        <v>#DIV/0!</v>
      </c>
    </row>
    <row r="110" spans="1:10" ht="15.75">
      <c r="A110" s="39" t="s">
        <v>134</v>
      </c>
      <c r="B110" s="15" t="s">
        <v>18</v>
      </c>
      <c r="C110" s="15" t="s">
        <v>25</v>
      </c>
      <c r="D110" s="200" t="s">
        <v>135</v>
      </c>
      <c r="E110" s="201" t="s">
        <v>136</v>
      </c>
      <c r="F110" s="39">
        <v>990</v>
      </c>
      <c r="G110" s="39">
        <v>244</v>
      </c>
      <c r="H110" s="221"/>
      <c r="I110" s="39"/>
      <c r="J110" s="39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2019-06-10T04:26:26Z</cp:lastPrinted>
  <dcterms:created xsi:type="dcterms:W3CDTF">2006-01-11T07:27:40Z</dcterms:created>
  <dcterms:modified xsi:type="dcterms:W3CDTF">2019-11-07T04:02:58Z</dcterms:modified>
  <cp:category/>
  <cp:version/>
  <cp:contentType/>
  <cp:contentStatus/>
</cp:coreProperties>
</file>